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uwnetid-my.sharepoint.com/personal/katieost_uw_edu/Documents/Six Building Blocks/Toolkit/Design and Implement Stage/Tracking and Monitoring/"/>
    </mc:Choice>
  </mc:AlternateContent>
  <bookViews>
    <workbookView xWindow="0" yWindow="0" windowWidth="24000" windowHeight="9135"/>
  </bookViews>
  <sheets>
    <sheet name="Clinic Overall" sheetId="4" r:id="rId1"/>
    <sheet name="Clinician name" sheetId="1" r:id="rId2"/>
    <sheet name="Clinician name 2" sheetId="2" r:id="rId3"/>
    <sheet name="Clinician name 3" sheetId="3" r:id="rId4"/>
  </sheets>
  <definedNames>
    <definedName name="_xlnm._FilterDatabase" localSheetId="1" hidden="1">'Clinician name'!$A$6:$N$6</definedName>
    <definedName name="_xlnm._FilterDatabase" localSheetId="2" hidden="1">'Clinician name 2'!$A$3:$N$3</definedName>
    <definedName name="_xlnm._FilterDatabase" localSheetId="3" hidden="1">'Clinician name 3'!$A$3:$N$3</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6" i="3" l="1"/>
  <c r="K6" i="3"/>
  <c r="I6" i="3"/>
  <c r="G6" i="3"/>
  <c r="M5" i="3"/>
  <c r="K5" i="3"/>
  <c r="I5" i="3"/>
  <c r="G5" i="3"/>
  <c r="M4" i="3"/>
  <c r="K4" i="3"/>
  <c r="I4" i="3"/>
  <c r="G4" i="3"/>
  <c r="M6" i="2"/>
  <c r="K6" i="2"/>
  <c r="I6" i="2"/>
  <c r="G6" i="2"/>
  <c r="M5" i="2"/>
  <c r="K5" i="2"/>
  <c r="I5" i="2"/>
  <c r="G5" i="2"/>
  <c r="M4" i="2"/>
  <c r="K4" i="2"/>
  <c r="I4" i="2"/>
  <c r="G4" i="2"/>
  <c r="B14" i="4"/>
  <c r="B10" i="4"/>
  <c r="B15" i="4"/>
  <c r="B12" i="4"/>
  <c r="B13" i="4"/>
  <c r="B11" i="4"/>
  <c r="M8" i="1"/>
  <c r="M9" i="1"/>
  <c r="K8" i="1"/>
  <c r="K9" i="1"/>
  <c r="I8" i="1"/>
  <c r="I9" i="1"/>
  <c r="G9" i="1"/>
  <c r="G8" i="1"/>
  <c r="M7" i="1"/>
  <c r="K7" i="1"/>
  <c r="I7" i="1"/>
  <c r="G7" i="1"/>
</calcChain>
</file>

<file path=xl/sharedStrings.xml><?xml version="1.0" encoding="utf-8"?>
<sst xmlns="http://schemas.openxmlformats.org/spreadsheetml/2006/main" count="100" uniqueCount="46">
  <si>
    <t>MRN</t>
  </si>
  <si>
    <t>Last PMP check</t>
  </si>
  <si>
    <t>Doe</t>
  </si>
  <si>
    <t>Jane</t>
  </si>
  <si>
    <t>Johnson</t>
  </si>
  <si>
    <t>Bob</t>
  </si>
  <si>
    <t>Patterson</t>
  </si>
  <si>
    <t>Pete</t>
  </si>
  <si>
    <t>Example Excel tracking &amp; monitoring sheet</t>
  </si>
  <si>
    <t>Current MED</t>
  </si>
  <si>
    <t>MED @ baseline</t>
  </si>
  <si>
    <t>Next PMP check due</t>
  </si>
  <si>
    <t>Last agreement date</t>
  </si>
  <si>
    <t>Next agreement date due</t>
  </si>
  <si>
    <t>Next pain appt due</t>
  </si>
  <si>
    <t>Last pain appt</t>
  </si>
  <si>
    <t>Next pain appt scheduled</t>
  </si>
  <si>
    <t>Other potential data to track:</t>
  </si>
  <si>
    <t>Results of assessments/checks</t>
  </si>
  <si>
    <t>Concurrent use of sedatives</t>
  </si>
  <si>
    <t>Risk level</t>
  </si>
  <si>
    <t>Quality of life measure, e.g. PEG scale</t>
  </si>
  <si>
    <t>Last name</t>
  </si>
  <si>
    <t>First name</t>
  </si>
  <si>
    <t>Last UDT</t>
  </si>
  <si>
    <t>Next UDT due</t>
  </si>
  <si>
    <t>Average MED</t>
  </si>
  <si>
    <r>
      <t xml:space="preserve">Proportion MED </t>
    </r>
    <r>
      <rPr>
        <sz val="11"/>
        <color theme="1"/>
        <rFont val="Calibri"/>
        <family val="2"/>
      </rPr>
      <t>≥ 50</t>
    </r>
  </si>
  <si>
    <r>
      <t xml:space="preserve">Proportion MED </t>
    </r>
    <r>
      <rPr>
        <sz val="11"/>
        <color theme="1"/>
        <rFont val="Calibri"/>
        <family val="2"/>
      </rPr>
      <t>≥ 90</t>
    </r>
  </si>
  <si>
    <r>
      <t xml:space="preserve">Count MED </t>
    </r>
    <r>
      <rPr>
        <sz val="11"/>
        <color theme="1"/>
        <rFont val="Calibri"/>
        <family val="2"/>
      </rPr>
      <t>≥ 50</t>
    </r>
  </si>
  <si>
    <t>Count MED ≥ 90</t>
  </si>
  <si>
    <t>Total number of patients</t>
  </si>
  <si>
    <t>Clinic Overall</t>
  </si>
  <si>
    <t>Patient 1</t>
  </si>
  <si>
    <t>Patient 2</t>
  </si>
  <si>
    <t>Patient 3</t>
  </si>
  <si>
    <t>←</t>
  </si>
  <si>
    <t>Insert appropriate number of rows, then copy-paste patient MED values in column B above "Total  number of patients". These can come from the PMP or an EHR query.</t>
  </si>
  <si>
    <t>These values should automatically calculate. If not, check the data range in the formula.</t>
  </si>
  <si>
    <t>Clinician patient panel tracking &amp; monitoring sheet</t>
  </si>
  <si>
    <t>This spreadsheet is an example of how to track &amp; monitor with limited resources. It can be used for pre-visit planning or for monitoring program success. It can be labor intensive to track this way, but might be your best option while you explore more EHR-integrated approaches.</t>
  </si>
  <si>
    <r>
      <rPr>
        <b/>
        <sz val="11"/>
        <color theme="1"/>
        <rFont val="Calibri"/>
        <family val="2"/>
        <scheme val="minor"/>
      </rPr>
      <t xml:space="preserve">Instructions for using the clinician patient panel tracking &amp; monitoring spreadsheet: </t>
    </r>
    <r>
      <rPr>
        <sz val="11"/>
        <color theme="1"/>
        <rFont val="Calibri"/>
        <family val="2"/>
        <scheme val="minor"/>
      </rPr>
      <t xml:space="preserve">
1) Pull PMP data for each prescriber to get initial list of patients; 
2) Add the names and MEDs from under the PMP "MED Max summary" to this spreadsheet; 
3) Prescribers review PMP lists and identify which patients receiving opioids are actual COT patients and which to delete from the list; 
4) Opioid improvement team decides key measures to initially track and plans an approach. Depending on capacity, this could just be 1-2 measures;
5) Opioid improvement team monitors and</t>
    </r>
  </si>
  <si>
    <r>
      <rPr>
        <b/>
        <sz val="11"/>
        <color theme="1"/>
        <rFont val="Calibri"/>
        <family val="2"/>
        <scheme val="minor"/>
      </rPr>
      <t xml:space="preserve">Instructions for using the Clinic Overall spreadsheet: </t>
    </r>
    <r>
      <rPr>
        <sz val="11"/>
        <color theme="1"/>
        <rFont val="Calibri"/>
        <family val="2"/>
        <scheme val="minor"/>
      </rPr>
      <t xml:space="preserve">
1) Pull PMP data for each prescriber to get initial list of patients; 
2) Add the names and MEDs from under the PMP "MED Max summary" to this spreadsheet (insert enough rows above the solid line and copy-paste the names and MED values into columns A &amp; B); 
3) Prescribers review PMP lists and identify which patients receiving opioids are actual COT patients and which to delete from the list;
4) Values should automatically calculate under the solid line. If not, check the data range in the formula.</t>
    </r>
  </si>
  <si>
    <t>LICENSED UNDER A CREATIVE COMMONS BY-NC-ND 4.0 INTERNATIONAL LICENSE</t>
  </si>
  <si>
    <t>Funded by Agency for Healthcare Research &amp; Quality (#R18HS023750, #HHSP233201500013I), Washington State Department of Health (CDC #5 NU17CE002734), National Institute on Drug Abuse (#UG1DAO13714), and the Washington State’s Olympic Communities of Health. Its contents are solely the responsibility of the authors and do not necessarily represent the official views of AHRQ, WA DOH, NIDA, or WA DOH.</t>
  </si>
  <si>
    <t>SIX BUILDING BLOCKS: EXAMPLE SPREADSHEET  |  VERSION  2019.03.07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</si>
</sst>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1"/>
      <color theme="1"/>
      <name val="Calibri"/>
      <family val="2"/>
      <scheme val="minor"/>
    </font>
    <font>
      <i/>
      <sz val="11"/>
      <color theme="1"/>
      <name val="Calibri"/>
      <family val="2"/>
      <scheme val="minor"/>
    </font>
    <font>
      <sz val="11"/>
      <color theme="1"/>
      <name val="Calibri"/>
      <family val="2"/>
    </font>
    <font>
      <b/>
      <u/>
      <sz val="11"/>
      <color theme="1"/>
      <name val="Calibri"/>
      <family val="2"/>
      <scheme val="minor"/>
    </font>
    <font>
      <sz val="22"/>
      <color theme="1"/>
      <name val="Calibri"/>
      <family val="2"/>
    </font>
    <font>
      <b/>
      <u/>
      <sz val="11"/>
      <color theme="1"/>
      <name val="Cambria"/>
      <family val="1"/>
    </font>
    <font>
      <sz val="11"/>
      <color theme="1"/>
      <name val="Courier New"/>
      <family val="3"/>
    </font>
    <font>
      <i/>
      <sz val="11"/>
      <color theme="1"/>
      <name val="Cambria"/>
      <family val="1"/>
    </font>
    <font>
      <u/>
      <sz val="11"/>
      <color theme="10"/>
      <name val="Calibri"/>
      <family val="2"/>
      <scheme val="minor"/>
    </font>
    <font>
      <i/>
      <sz val="8"/>
      <color theme="1"/>
      <name val="Calibri"/>
      <family val="2"/>
      <scheme val="minor"/>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right/>
      <top style="thin">
        <color indexed="64"/>
      </top>
      <bottom/>
      <diagonal/>
    </border>
  </borders>
  <cellStyleXfs count="2">
    <xf numFmtId="0" fontId="0" fillId="0" borderId="0"/>
    <xf numFmtId="0" fontId="9" fillId="0" borderId="0" applyNumberFormat="0" applyFill="0" applyBorder="0" applyAlignment="0" applyProtection="0"/>
  </cellStyleXfs>
  <cellXfs count="24">
    <xf numFmtId="0" fontId="0" fillId="0" borderId="0" xfId="0"/>
    <xf numFmtId="14" fontId="0" fillId="0" borderId="0" xfId="0" applyNumberFormat="1"/>
    <xf numFmtId="0" fontId="1" fillId="0" borderId="0" xfId="0" applyFont="1"/>
    <xf numFmtId="14" fontId="0" fillId="0" borderId="0" xfId="0" applyNumberFormat="1" applyFill="1"/>
    <xf numFmtId="0" fontId="0" fillId="0" borderId="0" xfId="0" applyFill="1"/>
    <xf numFmtId="0" fontId="0" fillId="0" borderId="0" xfId="0" applyAlignment="1">
      <alignment horizontal="right" vertical="center"/>
    </xf>
    <xf numFmtId="0" fontId="2" fillId="0" borderId="0" xfId="0" applyFont="1" applyAlignment="1">
      <alignment horizontal="right" vertical="center"/>
    </xf>
    <xf numFmtId="0" fontId="1" fillId="0" borderId="0" xfId="0" applyFont="1" applyFill="1"/>
    <xf numFmtId="2" fontId="0" fillId="0" borderId="0" xfId="0" applyNumberFormat="1"/>
    <xf numFmtId="0" fontId="4" fillId="0" borderId="0" xfId="0" applyFont="1"/>
    <xf numFmtId="0" fontId="5" fillId="0" borderId="0" xfId="0" applyFont="1"/>
    <xf numFmtId="0" fontId="0" fillId="0" borderId="1" xfId="0" applyBorder="1"/>
    <xf numFmtId="0" fontId="6" fillId="0" borderId="0" xfId="0" applyFont="1"/>
    <xf numFmtId="0" fontId="0" fillId="0" borderId="0" xfId="0" applyFont="1" applyAlignment="1">
      <alignment horizontal="left" wrapText="1"/>
    </xf>
    <xf numFmtId="0" fontId="7" fillId="0" borderId="0" xfId="0" applyFont="1" applyAlignment="1">
      <alignment horizontal="left" vertical="center" indent="8"/>
    </xf>
    <xf numFmtId="0" fontId="1" fillId="2" borderId="1" xfId="0" applyFont="1" applyFill="1" applyBorder="1"/>
    <xf numFmtId="0" fontId="0" fillId="2" borderId="1" xfId="0" applyFill="1" applyBorder="1"/>
    <xf numFmtId="14" fontId="0" fillId="2" borderId="1" xfId="0" applyNumberFormat="1" applyFill="1" applyBorder="1"/>
    <xf numFmtId="0" fontId="0" fillId="0" borderId="0" xfId="0" applyAlignment="1">
      <alignment wrapText="1"/>
    </xf>
    <xf numFmtId="0" fontId="0" fillId="0" borderId="0" xfId="0" applyAlignment="1">
      <alignment vertical="center" wrapText="1"/>
    </xf>
    <xf numFmtId="0" fontId="0" fillId="0" borderId="0" xfId="0" applyFont="1" applyAlignment="1">
      <alignment horizontal="left" wrapText="1"/>
    </xf>
    <xf numFmtId="0" fontId="8" fillId="0" borderId="0" xfId="0" applyFont="1" applyAlignment="1">
      <alignment wrapText="1"/>
    </xf>
    <xf numFmtId="0" fontId="9" fillId="0" borderId="0" xfId="1" applyAlignment="1">
      <alignment horizontal="right" vertical="center"/>
    </xf>
    <xf numFmtId="0" fontId="10" fillId="0" borderId="0" xfId="0" applyFont="1" applyAlignment="1">
      <alignment horizontal="right" vertical="center" wrapText="1"/>
    </xf>
  </cellXfs>
  <cellStyles count="2">
    <cellStyle name="Hyperlink" xfId="1" builtinId="8"/>
    <cellStyle name="Normal" xfId="0" builtinId="0"/>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nc-sa/4.0/" TargetMode="External"/></Relationships>
</file>

<file path=xl/drawings/drawing1.xml><?xml version="1.0" encoding="utf-8"?>
<xdr:wsDr xmlns:xdr="http://schemas.openxmlformats.org/drawingml/2006/spreadsheetDrawing" xmlns:a="http://schemas.openxmlformats.org/drawingml/2006/main">
  <xdr:twoCellAnchor>
    <xdr:from>
      <xdr:col>7</xdr:col>
      <xdr:colOff>190500</xdr:colOff>
      <xdr:row>63</xdr:row>
      <xdr:rowOff>0</xdr:rowOff>
    </xdr:from>
    <xdr:to>
      <xdr:col>8</xdr:col>
      <xdr:colOff>314325</xdr:colOff>
      <xdr:row>64</xdr:row>
      <xdr:rowOff>57150</xdr:rowOff>
    </xdr:to>
    <xdr:pic>
      <xdr:nvPicPr>
        <xdr:cNvPr id="2" name="Picture 38" descr="Creative Commons License">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86375" y="13649325"/>
          <a:ext cx="714375"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reativecommons.org/licenses/by-nc-sa/4.0/" TargetMode="External"/><Relationship Id="rId1" Type="http://schemas.openxmlformats.org/officeDocument/2006/relationships/hyperlink" Target="http://creativecommons.org/licenses/by-nc-sa/4.0/"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tabSelected="1" workbookViewId="0">
      <selection activeCell="E7" sqref="E7:K9"/>
    </sheetView>
  </sheetViews>
  <sheetFormatPr defaultColWidth="8.85546875" defaultRowHeight="15" x14ac:dyDescent="0.25"/>
  <cols>
    <col min="1" max="1" width="23.28515625" bestFit="1" customWidth="1"/>
  </cols>
  <sheetData>
    <row r="1" spans="1:16" x14ac:dyDescent="0.25">
      <c r="A1" s="9" t="s">
        <v>32</v>
      </c>
    </row>
    <row r="2" spans="1:16" x14ac:dyDescent="0.25">
      <c r="A2" s="9"/>
    </row>
    <row r="3" spans="1:16" ht="109.5" customHeight="1" x14ac:dyDescent="0.25">
      <c r="A3" s="20" t="s">
        <v>42</v>
      </c>
      <c r="B3" s="20"/>
      <c r="C3" s="20"/>
      <c r="D3" s="20"/>
      <c r="E3" s="20"/>
      <c r="F3" s="20"/>
      <c r="G3" s="20"/>
      <c r="H3" s="20"/>
      <c r="I3" s="20"/>
      <c r="J3" s="20"/>
      <c r="K3" s="20"/>
      <c r="P3" s="14"/>
    </row>
    <row r="4" spans="1:16" x14ac:dyDescent="0.25">
      <c r="A4" s="13"/>
      <c r="B4" s="13"/>
      <c r="C4" s="13"/>
      <c r="D4" s="13"/>
      <c r="E4" s="13"/>
      <c r="F4" s="13"/>
      <c r="G4" s="13"/>
      <c r="H4" s="13"/>
      <c r="I4" s="13"/>
      <c r="J4" s="13"/>
      <c r="K4" s="13"/>
      <c r="P4" s="14"/>
    </row>
    <row r="5" spans="1:16" x14ac:dyDescent="0.25">
      <c r="A5" s="13"/>
      <c r="B5" s="13"/>
      <c r="C5" s="13"/>
      <c r="D5" s="13"/>
      <c r="E5" s="13"/>
      <c r="F5" s="13"/>
      <c r="G5" s="13"/>
      <c r="H5" s="13"/>
      <c r="I5" s="13"/>
      <c r="J5" s="13"/>
      <c r="K5" s="13"/>
      <c r="P5" s="14"/>
    </row>
    <row r="6" spans="1:16" x14ac:dyDescent="0.25">
      <c r="B6" s="2" t="s">
        <v>9</v>
      </c>
      <c r="P6" s="14"/>
    </row>
    <row r="7" spans="1:16" x14ac:dyDescent="0.25">
      <c r="A7" t="s">
        <v>33</v>
      </c>
      <c r="B7">
        <v>56</v>
      </c>
      <c r="E7" s="19" t="s">
        <v>37</v>
      </c>
      <c r="F7" s="19"/>
      <c r="G7" s="19"/>
      <c r="H7" s="19"/>
      <c r="I7" s="19"/>
      <c r="J7" s="19"/>
      <c r="K7" s="19"/>
    </row>
    <row r="8" spans="1:16" ht="28.5" customHeight="1" x14ac:dyDescent="0.45">
      <c r="A8" t="s">
        <v>34</v>
      </c>
      <c r="B8">
        <v>20</v>
      </c>
      <c r="D8" s="10" t="s">
        <v>36</v>
      </c>
      <c r="E8" s="19"/>
      <c r="F8" s="19"/>
      <c r="G8" s="19"/>
      <c r="H8" s="19"/>
      <c r="I8" s="19"/>
      <c r="J8" s="19"/>
      <c r="K8" s="19"/>
    </row>
    <row r="9" spans="1:16" x14ac:dyDescent="0.25">
      <c r="A9" t="s">
        <v>35</v>
      </c>
      <c r="B9">
        <v>100</v>
      </c>
      <c r="E9" s="19"/>
      <c r="F9" s="19"/>
      <c r="G9" s="19"/>
      <c r="H9" s="19"/>
      <c r="I9" s="19"/>
      <c r="J9" s="19"/>
      <c r="K9" s="19"/>
    </row>
    <row r="10" spans="1:16" x14ac:dyDescent="0.25">
      <c r="A10" s="11" t="s">
        <v>31</v>
      </c>
      <c r="B10" s="11">
        <f>COUNT(B7:B9)</f>
        <v>3</v>
      </c>
      <c r="C10" s="11"/>
      <c r="D10" s="11"/>
      <c r="E10" s="11"/>
      <c r="F10" s="11"/>
      <c r="G10" s="11"/>
      <c r="H10" s="11"/>
      <c r="I10" s="11"/>
      <c r="J10" s="11"/>
      <c r="K10" s="11"/>
    </row>
    <row r="11" spans="1:16" x14ac:dyDescent="0.25">
      <c r="A11" t="s">
        <v>26</v>
      </c>
      <c r="B11" s="8">
        <f>AVERAGE(B7:B9)</f>
        <v>58.666666666666664</v>
      </c>
    </row>
    <row r="12" spans="1:16" ht="36.75" customHeight="1" x14ac:dyDescent="0.45">
      <c r="A12" t="s">
        <v>29</v>
      </c>
      <c r="B12">
        <f>COUNTIF(B7:B9,"&gt;= 50")</f>
        <v>2</v>
      </c>
      <c r="D12" s="10" t="s">
        <v>36</v>
      </c>
      <c r="E12" s="18" t="s">
        <v>38</v>
      </c>
      <c r="F12" s="18"/>
      <c r="G12" s="18"/>
      <c r="H12" s="18"/>
      <c r="I12" s="18"/>
      <c r="J12" s="18"/>
      <c r="K12" s="18"/>
    </row>
    <row r="13" spans="1:16" x14ac:dyDescent="0.25">
      <c r="A13" t="s">
        <v>27</v>
      </c>
      <c r="B13" s="8">
        <f>B12/B10</f>
        <v>0.66666666666666663</v>
      </c>
    </row>
    <row r="14" spans="1:16" x14ac:dyDescent="0.25">
      <c r="A14" t="s">
        <v>30</v>
      </c>
      <c r="B14">
        <f>COUNTIF(B7:B9,"&gt;= 90")</f>
        <v>1</v>
      </c>
    </row>
    <row r="15" spans="1:16" x14ac:dyDescent="0.25">
      <c r="A15" t="s">
        <v>28</v>
      </c>
      <c r="B15" s="8">
        <f>B14/B10</f>
        <v>0.33333333333333331</v>
      </c>
    </row>
    <row r="18" spans="1:10" x14ac:dyDescent="0.25">
      <c r="A18" s="22" t="s">
        <v>45</v>
      </c>
      <c r="B18" s="22"/>
      <c r="C18" s="22"/>
      <c r="D18" s="22"/>
      <c r="E18" s="22"/>
      <c r="F18" s="22"/>
      <c r="G18" s="22"/>
      <c r="H18" s="22"/>
      <c r="I18" s="22"/>
      <c r="J18" s="22"/>
    </row>
    <row r="19" spans="1:10" x14ac:dyDescent="0.25">
      <c r="A19" s="22" t="s">
        <v>43</v>
      </c>
      <c r="B19" s="22"/>
      <c r="C19" s="22"/>
      <c r="D19" s="22"/>
      <c r="E19" s="22"/>
      <c r="F19" s="22"/>
      <c r="G19" s="22"/>
      <c r="H19" s="22"/>
      <c r="I19" s="22"/>
      <c r="J19" s="22"/>
    </row>
    <row r="20" spans="1:10" ht="45" customHeight="1" x14ac:dyDescent="0.25">
      <c r="A20" s="23" t="s">
        <v>44</v>
      </c>
      <c r="B20" s="23"/>
      <c r="C20" s="23"/>
      <c r="D20" s="23"/>
      <c r="E20" s="23"/>
      <c r="F20" s="23"/>
      <c r="G20" s="23"/>
      <c r="H20" s="23"/>
      <c r="I20" s="23"/>
      <c r="J20" s="23"/>
    </row>
    <row r="21" spans="1:10" x14ac:dyDescent="0.25">
      <c r="A21" s="18"/>
      <c r="B21" s="18"/>
      <c r="C21" s="18"/>
      <c r="D21" s="18"/>
      <c r="E21" s="18"/>
      <c r="F21" s="18"/>
      <c r="G21" s="18"/>
      <c r="H21" s="18"/>
      <c r="I21" s="18"/>
      <c r="J21" s="18"/>
    </row>
  </sheetData>
  <mergeCells count="7">
    <mergeCell ref="A20:J20"/>
    <mergeCell ref="A21:J21"/>
    <mergeCell ref="E12:K12"/>
    <mergeCell ref="E7:K9"/>
    <mergeCell ref="A3:K3"/>
    <mergeCell ref="A18:J18"/>
    <mergeCell ref="A19:J19"/>
  </mergeCells>
  <conditionalFormatting sqref="B7:B10">
    <cfRule type="cellIs" dxfId="31" priority="1" operator="greaterThan">
      <formula>50</formula>
    </cfRule>
  </conditionalFormatting>
  <conditionalFormatting sqref="B7">
    <cfRule type="cellIs" dxfId="30" priority="2" operator="greaterThan">
      <formula>50</formula>
    </cfRule>
  </conditionalFormatting>
  <hyperlinks>
    <hyperlink ref="A18" r:id="rId1" display="http://creativecommons.org/licenses/by-nc-sa/4.0/"/>
    <hyperlink ref="A19" r:id="rId2" display="http://creativecommons.org/licenses/by-nc-sa/4.0/"/>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workbookViewId="0">
      <selection activeCell="M18" sqref="M18:M19"/>
    </sheetView>
  </sheetViews>
  <sheetFormatPr defaultColWidth="8.85546875" defaultRowHeight="15" x14ac:dyDescent="0.25"/>
  <cols>
    <col min="1" max="1" width="9.85546875" customWidth="1"/>
    <col min="2" max="2" width="10.85546875" customWidth="1"/>
    <col min="3" max="3" width="7.28515625" customWidth="1"/>
    <col min="4" max="4" width="15.7109375" bestFit="1" customWidth="1"/>
    <col min="5" max="5" width="12.28515625" bestFit="1" customWidth="1"/>
    <col min="6" max="6" width="9.7109375" bestFit="1" customWidth="1"/>
    <col min="7" max="7" width="13.42578125" bestFit="1" customWidth="1"/>
    <col min="8" max="8" width="19.28515625" bestFit="1" customWidth="1"/>
    <col min="9" max="9" width="24.140625" bestFit="1" customWidth="1"/>
    <col min="10" max="10" width="14.42578125" bestFit="1" customWidth="1"/>
    <col min="11" max="11" width="19.42578125" bestFit="1" customWidth="1"/>
    <col min="12" max="12" width="13.140625" customWidth="1"/>
    <col min="13" max="13" width="17.85546875" customWidth="1"/>
    <col min="14" max="14" width="24" customWidth="1"/>
  </cols>
  <sheetData>
    <row r="1" spans="1:14" x14ac:dyDescent="0.25">
      <c r="A1" s="12" t="s">
        <v>39</v>
      </c>
    </row>
    <row r="2" spans="1:14" ht="30" customHeight="1" x14ac:dyDescent="0.25">
      <c r="A2" s="21" t="s">
        <v>40</v>
      </c>
      <c r="B2" s="21"/>
      <c r="C2" s="21"/>
      <c r="D2" s="21"/>
      <c r="E2" s="21"/>
      <c r="F2" s="21"/>
      <c r="G2" s="21"/>
      <c r="H2" s="21"/>
      <c r="I2" s="21"/>
      <c r="J2" s="21"/>
      <c r="K2" s="21"/>
    </row>
    <row r="3" spans="1:14" x14ac:dyDescent="0.25">
      <c r="A3" s="12"/>
    </row>
    <row r="4" spans="1:14" ht="93.75" customHeight="1" x14ac:dyDescent="0.25">
      <c r="A4" s="20" t="s">
        <v>41</v>
      </c>
      <c r="B4" s="20"/>
      <c r="C4" s="20"/>
      <c r="D4" s="20"/>
      <c r="E4" s="20"/>
      <c r="F4" s="20"/>
      <c r="G4" s="20"/>
      <c r="H4" s="20"/>
      <c r="I4" s="20"/>
      <c r="J4" s="20"/>
      <c r="K4" s="20"/>
    </row>
    <row r="6" spans="1:14" s="2" customFormat="1" x14ac:dyDescent="0.25">
      <c r="A6" s="2" t="s">
        <v>22</v>
      </c>
      <c r="B6" s="2" t="s">
        <v>23</v>
      </c>
      <c r="C6" s="2" t="s">
        <v>0</v>
      </c>
      <c r="D6" s="2" t="s">
        <v>10</v>
      </c>
      <c r="E6" s="2" t="s">
        <v>9</v>
      </c>
      <c r="F6" s="2" t="s">
        <v>24</v>
      </c>
      <c r="G6" s="2" t="s">
        <v>25</v>
      </c>
      <c r="H6" s="2" t="s">
        <v>12</v>
      </c>
      <c r="I6" s="2" t="s">
        <v>13</v>
      </c>
      <c r="J6" s="2" t="s">
        <v>1</v>
      </c>
      <c r="K6" s="2" t="s">
        <v>11</v>
      </c>
      <c r="L6" s="2" t="s">
        <v>15</v>
      </c>
      <c r="M6" s="2" t="s">
        <v>14</v>
      </c>
      <c r="N6" s="2" t="s">
        <v>16</v>
      </c>
    </row>
    <row r="7" spans="1:14" x14ac:dyDescent="0.25">
      <c r="A7" t="s">
        <v>2</v>
      </c>
      <c r="B7" t="s">
        <v>3</v>
      </c>
      <c r="C7">
        <v>345623</v>
      </c>
      <c r="D7">
        <v>56</v>
      </c>
      <c r="E7">
        <v>56</v>
      </c>
      <c r="F7" s="1">
        <v>42433</v>
      </c>
      <c r="G7" s="1">
        <f>F7+180</f>
        <v>42613</v>
      </c>
      <c r="H7" s="1">
        <v>42736</v>
      </c>
      <c r="I7" s="1">
        <f>H7+365</f>
        <v>43101</v>
      </c>
      <c r="J7" s="1">
        <v>42795</v>
      </c>
      <c r="K7" s="1">
        <f>J7+180</f>
        <v>42975</v>
      </c>
      <c r="L7" s="1">
        <v>42797</v>
      </c>
      <c r="M7" s="1">
        <f>L7+90</f>
        <v>42887</v>
      </c>
      <c r="N7" s="1">
        <v>42889</v>
      </c>
    </row>
    <row r="8" spans="1:14" x14ac:dyDescent="0.25">
      <c r="A8" t="s">
        <v>4</v>
      </c>
      <c r="B8" t="s">
        <v>5</v>
      </c>
      <c r="C8">
        <v>387297</v>
      </c>
      <c r="D8">
        <v>45</v>
      </c>
      <c r="E8">
        <v>20</v>
      </c>
      <c r="F8" s="1">
        <v>42829</v>
      </c>
      <c r="G8" s="1">
        <f t="shared" ref="G8:G9" si="0">F8+180</f>
        <v>43009</v>
      </c>
      <c r="H8" s="1">
        <v>42592</v>
      </c>
      <c r="I8" s="1">
        <f t="shared" ref="I8:I9" si="1">H8+365</f>
        <v>42957</v>
      </c>
      <c r="J8" s="1">
        <v>42633</v>
      </c>
      <c r="K8" s="1">
        <f t="shared" ref="K8:K9" si="2">J8+180</f>
        <v>42813</v>
      </c>
      <c r="L8" s="1">
        <v>42455</v>
      </c>
      <c r="M8" s="1">
        <f t="shared" ref="M8:M9" si="3">L8+90</f>
        <v>42545</v>
      </c>
    </row>
    <row r="9" spans="1:14" x14ac:dyDescent="0.25">
      <c r="A9" t="s">
        <v>6</v>
      </c>
      <c r="B9" t="s">
        <v>7</v>
      </c>
      <c r="C9">
        <v>38723</v>
      </c>
      <c r="D9">
        <v>75</v>
      </c>
      <c r="E9">
        <v>100</v>
      </c>
      <c r="F9" s="1">
        <v>42817</v>
      </c>
      <c r="G9" s="1">
        <f t="shared" si="0"/>
        <v>42997</v>
      </c>
      <c r="H9" s="1">
        <v>42568</v>
      </c>
      <c r="I9" s="1">
        <f t="shared" si="1"/>
        <v>42933</v>
      </c>
      <c r="J9" s="1">
        <v>42618</v>
      </c>
      <c r="K9" s="1">
        <f t="shared" si="2"/>
        <v>42798</v>
      </c>
      <c r="L9" s="1">
        <v>42809</v>
      </c>
      <c r="M9" s="1">
        <f t="shared" si="3"/>
        <v>42899</v>
      </c>
      <c r="N9" s="1">
        <v>42962</v>
      </c>
    </row>
    <row r="10" spans="1:14" x14ac:dyDescent="0.25">
      <c r="A10" s="15" t="s">
        <v>26</v>
      </c>
      <c r="B10" s="16"/>
      <c r="C10" s="16"/>
      <c r="D10" s="16"/>
      <c r="E10" s="16"/>
      <c r="F10" s="16"/>
      <c r="G10" s="17"/>
      <c r="H10" s="16"/>
      <c r="I10" s="17"/>
      <c r="J10" s="16"/>
      <c r="K10" s="17"/>
      <c r="L10" s="16"/>
      <c r="M10" s="17"/>
      <c r="N10" s="16"/>
    </row>
    <row r="11" spans="1:14" x14ac:dyDescent="0.25">
      <c r="G11" s="3"/>
      <c r="H11" s="4"/>
      <c r="I11" s="3"/>
      <c r="J11" s="4"/>
      <c r="K11" s="3"/>
      <c r="L11" s="4"/>
      <c r="M11" s="3"/>
      <c r="N11" s="4"/>
    </row>
    <row r="12" spans="1:14" x14ac:dyDescent="0.25">
      <c r="A12" s="7" t="s">
        <v>17</v>
      </c>
      <c r="G12" s="3"/>
      <c r="I12" s="3"/>
      <c r="J12" s="4"/>
      <c r="K12" s="3"/>
      <c r="L12" s="4"/>
      <c r="M12" s="3"/>
      <c r="N12" s="4"/>
    </row>
    <row r="13" spans="1:14" x14ac:dyDescent="0.25">
      <c r="A13" s="4" t="s">
        <v>18</v>
      </c>
      <c r="G13" s="3"/>
      <c r="I13" s="3"/>
      <c r="J13" s="4"/>
      <c r="K13" s="3"/>
      <c r="L13" s="4"/>
      <c r="M13" s="3"/>
      <c r="N13" s="4"/>
    </row>
    <row r="14" spans="1:14" x14ac:dyDescent="0.25">
      <c r="A14" s="4" t="s">
        <v>19</v>
      </c>
      <c r="G14" s="3"/>
      <c r="I14" s="3"/>
      <c r="J14" s="4"/>
      <c r="K14" s="3"/>
      <c r="L14" s="4"/>
      <c r="M14" s="3"/>
      <c r="N14" s="4"/>
    </row>
    <row r="15" spans="1:14" x14ac:dyDescent="0.25">
      <c r="A15" s="4" t="s">
        <v>20</v>
      </c>
      <c r="G15" s="3"/>
      <c r="I15" s="3"/>
      <c r="J15" s="4"/>
      <c r="K15" s="3"/>
      <c r="L15" s="4"/>
      <c r="M15" s="3"/>
      <c r="N15" s="4"/>
    </row>
    <row r="16" spans="1:14" x14ac:dyDescent="0.25">
      <c r="A16" s="4" t="s">
        <v>21</v>
      </c>
      <c r="G16" s="3"/>
      <c r="I16" s="3"/>
      <c r="J16" s="4"/>
      <c r="K16" s="3"/>
      <c r="L16" s="4"/>
      <c r="M16" s="3"/>
      <c r="N16" s="4"/>
    </row>
    <row r="17" spans="7:14" x14ac:dyDescent="0.25">
      <c r="G17" s="3"/>
      <c r="H17" s="4"/>
      <c r="I17" s="3"/>
      <c r="J17" s="4"/>
      <c r="K17" s="3"/>
      <c r="L17" s="4"/>
      <c r="M17" s="3"/>
      <c r="N17" s="4"/>
    </row>
    <row r="18" spans="7:14" x14ac:dyDescent="0.25">
      <c r="G18" s="3"/>
      <c r="H18" s="4"/>
      <c r="I18" s="3"/>
      <c r="J18" s="4"/>
      <c r="K18" s="3"/>
      <c r="L18" s="4"/>
      <c r="M18" s="6"/>
      <c r="N18" s="4"/>
    </row>
    <row r="19" spans="7:14" x14ac:dyDescent="0.25">
      <c r="G19" s="3"/>
      <c r="H19" s="4"/>
      <c r="I19" s="3"/>
      <c r="J19" s="4"/>
      <c r="K19" s="3"/>
      <c r="L19" s="4"/>
      <c r="M19" s="5"/>
      <c r="N19" s="4"/>
    </row>
    <row r="20" spans="7:14" x14ac:dyDescent="0.25">
      <c r="G20" s="3"/>
      <c r="H20" s="4"/>
      <c r="I20" s="3"/>
      <c r="J20" s="4"/>
      <c r="K20" s="3"/>
      <c r="L20" s="4"/>
      <c r="M20" s="3"/>
      <c r="N20" s="4"/>
    </row>
    <row r="21" spans="7:14" x14ac:dyDescent="0.25">
      <c r="G21" s="3"/>
      <c r="H21" s="4"/>
      <c r="I21" s="3"/>
      <c r="J21" s="4"/>
      <c r="K21" s="3"/>
      <c r="L21" s="4"/>
      <c r="M21" s="3"/>
      <c r="N21" s="4"/>
    </row>
    <row r="22" spans="7:14" x14ac:dyDescent="0.25">
      <c r="G22" s="3"/>
      <c r="H22" s="4"/>
      <c r="I22" s="3"/>
      <c r="J22" s="4"/>
      <c r="K22" s="3"/>
      <c r="L22" s="4"/>
      <c r="M22" s="3"/>
      <c r="N22" s="4"/>
    </row>
    <row r="23" spans="7:14" x14ac:dyDescent="0.25">
      <c r="G23" s="3"/>
      <c r="H23" s="4"/>
      <c r="I23" s="3"/>
      <c r="J23" s="4"/>
      <c r="K23" s="3"/>
      <c r="L23" s="4"/>
      <c r="M23" s="3"/>
      <c r="N23" s="4"/>
    </row>
    <row r="24" spans="7:14" x14ac:dyDescent="0.25">
      <c r="G24" s="3"/>
      <c r="H24" s="4"/>
      <c r="I24" s="3"/>
      <c r="J24" s="4"/>
      <c r="K24" s="3"/>
      <c r="L24" s="4"/>
      <c r="M24" s="3"/>
      <c r="N24" s="4"/>
    </row>
    <row r="25" spans="7:14" x14ac:dyDescent="0.25">
      <c r="G25" s="3"/>
      <c r="H25" s="4"/>
      <c r="I25" s="3"/>
      <c r="J25" s="4"/>
      <c r="K25" s="3"/>
      <c r="L25" s="4"/>
      <c r="M25" s="3"/>
      <c r="N25" s="4"/>
    </row>
    <row r="26" spans="7:14" x14ac:dyDescent="0.25">
      <c r="G26" s="3"/>
      <c r="H26" s="4"/>
      <c r="I26" s="3"/>
      <c r="J26" s="4"/>
      <c r="K26" s="3"/>
      <c r="L26" s="4"/>
      <c r="M26" s="3"/>
      <c r="N26" s="4"/>
    </row>
    <row r="27" spans="7:14" x14ac:dyDescent="0.25">
      <c r="G27" s="3"/>
      <c r="H27" s="4"/>
      <c r="I27" s="3"/>
      <c r="J27" s="4"/>
      <c r="K27" s="3"/>
      <c r="L27" s="4"/>
      <c r="M27" s="3"/>
      <c r="N27" s="4"/>
    </row>
    <row r="28" spans="7:14" x14ac:dyDescent="0.25">
      <c r="G28" s="3"/>
      <c r="H28" s="4"/>
      <c r="I28" s="3"/>
      <c r="J28" s="4"/>
      <c r="K28" s="3"/>
      <c r="L28" s="4"/>
      <c r="M28" s="3"/>
      <c r="N28" s="4"/>
    </row>
    <row r="29" spans="7:14" x14ac:dyDescent="0.25">
      <c r="G29" s="3"/>
      <c r="H29" s="4"/>
      <c r="I29" s="3"/>
      <c r="J29" s="4"/>
      <c r="K29" s="3"/>
      <c r="L29" s="4"/>
      <c r="M29" s="3"/>
      <c r="N29" s="4"/>
    </row>
    <row r="30" spans="7:14" x14ac:dyDescent="0.25">
      <c r="G30" s="3"/>
      <c r="H30" s="4"/>
      <c r="I30" s="3"/>
      <c r="J30" s="4"/>
      <c r="K30" s="3"/>
      <c r="L30" s="4"/>
      <c r="M30" s="3"/>
      <c r="N30" s="4"/>
    </row>
    <row r="31" spans="7:14" x14ac:dyDescent="0.25">
      <c r="G31" s="3"/>
      <c r="H31" s="4"/>
      <c r="I31" s="3"/>
      <c r="J31" s="4"/>
      <c r="K31" s="3"/>
      <c r="L31" s="4"/>
      <c r="M31" s="3"/>
      <c r="N31" s="4"/>
    </row>
    <row r="32" spans="7:14" x14ac:dyDescent="0.25">
      <c r="G32" s="3"/>
      <c r="H32" s="4"/>
      <c r="I32" s="3"/>
      <c r="J32" s="4"/>
      <c r="K32" s="3"/>
      <c r="L32" s="4"/>
      <c r="M32" s="3"/>
      <c r="N32" s="4"/>
    </row>
    <row r="33" spans="7:14" x14ac:dyDescent="0.25">
      <c r="G33" s="3"/>
      <c r="H33" s="4"/>
      <c r="I33" s="3"/>
      <c r="J33" s="4"/>
      <c r="K33" s="3"/>
      <c r="L33" s="4"/>
      <c r="M33" s="3"/>
      <c r="N33" s="4"/>
    </row>
    <row r="34" spans="7:14" x14ac:dyDescent="0.25">
      <c r="G34" s="3"/>
      <c r="H34" s="4"/>
      <c r="I34" s="3"/>
      <c r="J34" s="4"/>
      <c r="K34" s="3"/>
      <c r="L34" s="4"/>
      <c r="M34" s="3"/>
      <c r="N34" s="4"/>
    </row>
    <row r="35" spans="7:14" x14ac:dyDescent="0.25">
      <c r="G35" s="3"/>
      <c r="H35" s="4"/>
      <c r="I35" s="3"/>
      <c r="J35" s="4"/>
      <c r="K35" s="3"/>
      <c r="L35" s="4"/>
      <c r="M35" s="3"/>
      <c r="N35" s="4"/>
    </row>
    <row r="36" spans="7:14" x14ac:dyDescent="0.25">
      <c r="G36" s="4"/>
      <c r="H36" s="4"/>
      <c r="I36" s="4"/>
      <c r="J36" s="4"/>
      <c r="K36" s="4"/>
      <c r="L36" s="4"/>
      <c r="M36" s="4"/>
      <c r="N36" s="4"/>
    </row>
    <row r="37" spans="7:14" x14ac:dyDescent="0.25">
      <c r="G37" s="4"/>
      <c r="H37" s="4"/>
      <c r="I37" s="4"/>
      <c r="J37" s="4"/>
      <c r="K37" s="4"/>
      <c r="L37" s="4"/>
      <c r="M37" s="4"/>
      <c r="N37" s="4"/>
    </row>
    <row r="38" spans="7:14" x14ac:dyDescent="0.25">
      <c r="G38" s="4"/>
      <c r="H38" s="4"/>
      <c r="I38" s="4"/>
      <c r="J38" s="4"/>
      <c r="K38" s="4"/>
      <c r="L38" s="4"/>
      <c r="M38" s="4"/>
      <c r="N38" s="4"/>
    </row>
    <row r="39" spans="7:14" x14ac:dyDescent="0.25">
      <c r="G39" s="4"/>
      <c r="H39" s="4"/>
      <c r="I39" s="4"/>
      <c r="J39" s="4"/>
      <c r="K39" s="4"/>
      <c r="L39" s="4"/>
      <c r="M39" s="4"/>
      <c r="N39" s="4"/>
    </row>
    <row r="40" spans="7:14" x14ac:dyDescent="0.25">
      <c r="G40" s="4"/>
      <c r="H40" s="4"/>
      <c r="I40" s="4"/>
      <c r="J40" s="4"/>
      <c r="K40" s="4"/>
      <c r="L40" s="4"/>
      <c r="M40" s="4"/>
      <c r="N40" s="4"/>
    </row>
    <row r="41" spans="7:14" x14ac:dyDescent="0.25">
      <c r="G41" s="4"/>
      <c r="H41" s="4"/>
      <c r="I41" s="4"/>
      <c r="J41" s="4"/>
      <c r="K41" s="4"/>
      <c r="L41" s="4"/>
      <c r="M41" s="4"/>
      <c r="N41" s="4"/>
    </row>
    <row r="42" spans="7:14" x14ac:dyDescent="0.25">
      <c r="G42" s="4"/>
      <c r="H42" s="4"/>
      <c r="I42" s="4"/>
      <c r="J42" s="4"/>
      <c r="K42" s="4"/>
      <c r="L42" s="4"/>
      <c r="M42" s="4"/>
      <c r="N42" s="4"/>
    </row>
    <row r="43" spans="7:14" x14ac:dyDescent="0.25">
      <c r="G43" s="4"/>
      <c r="H43" s="4"/>
      <c r="I43" s="4"/>
      <c r="J43" s="4"/>
      <c r="K43" s="4"/>
      <c r="L43" s="4"/>
      <c r="M43" s="4"/>
      <c r="N43" s="4"/>
    </row>
    <row r="44" spans="7:14" x14ac:dyDescent="0.25">
      <c r="G44" s="4"/>
      <c r="H44" s="4"/>
      <c r="I44" s="4"/>
      <c r="J44" s="4"/>
      <c r="K44" s="4"/>
      <c r="L44" s="4"/>
      <c r="M44" s="4"/>
      <c r="N44" s="4"/>
    </row>
    <row r="45" spans="7:14" x14ac:dyDescent="0.25">
      <c r="G45" s="4"/>
      <c r="H45" s="4"/>
      <c r="I45" s="4"/>
      <c r="J45" s="4"/>
      <c r="K45" s="4"/>
      <c r="L45" s="4"/>
      <c r="M45" s="4"/>
      <c r="N45" s="4"/>
    </row>
  </sheetData>
  <autoFilter ref="A6:N6"/>
  <mergeCells count="2">
    <mergeCell ref="A4:K4"/>
    <mergeCell ref="A2:K2"/>
  </mergeCells>
  <conditionalFormatting sqref="E7">
    <cfRule type="cellIs" dxfId="29" priority="13" operator="greaterThan">
      <formula>50</formula>
    </cfRule>
  </conditionalFormatting>
  <conditionalFormatting sqref="G7">
    <cfRule type="cellIs" dxfId="28" priority="9" operator="lessThan">
      <formula>TODAY()</formula>
    </cfRule>
  </conditionalFormatting>
  <conditionalFormatting sqref="I7:I9">
    <cfRule type="cellIs" dxfId="27" priority="8" operator="lessThan">
      <formula>TODAY()</formula>
    </cfRule>
  </conditionalFormatting>
  <conditionalFormatting sqref="K7:K9">
    <cfRule type="cellIs" dxfId="26" priority="7" operator="lessThan">
      <formula>TODAY()</formula>
    </cfRule>
  </conditionalFormatting>
  <conditionalFormatting sqref="M7:M9">
    <cfRule type="cellIs" dxfId="25" priority="6" operator="lessThan">
      <formula>TODAY()</formula>
    </cfRule>
  </conditionalFormatting>
  <conditionalFormatting sqref="G8:G9">
    <cfRule type="cellIs" dxfId="24" priority="5" operator="lessThan">
      <formula>TODAY()</formula>
    </cfRule>
  </conditionalFormatting>
  <conditionalFormatting sqref="E7:E1048576">
    <cfRule type="cellIs" dxfId="23" priority="4" operator="greaterThan">
      <formula>50</formula>
    </cfRule>
  </conditionalFormatting>
  <conditionalFormatting sqref="D7">
    <cfRule type="cellIs" dxfId="22" priority="3" operator="greaterThan">
      <formula>50</formula>
    </cfRule>
  </conditionalFormatting>
  <conditionalFormatting sqref="D7:D9">
    <cfRule type="cellIs" dxfId="21" priority="2" operator="greaterThan">
      <formula>50</formula>
    </cfRule>
  </conditionalFormatting>
  <conditionalFormatting sqref="D10:D35">
    <cfRule type="cellIs" dxfId="20" priority="1" operator="greaterThan">
      <formula>50</formula>
    </cfRule>
  </conditionalFormatting>
  <pageMargins left="0.7" right="0.7" top="0.75" bottom="0.75" header="0.3" footer="0.3"/>
  <pageSetup scale="5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workbookViewId="0">
      <selection activeCell="D11" sqref="D11"/>
    </sheetView>
  </sheetViews>
  <sheetFormatPr defaultColWidth="8.85546875" defaultRowHeight="15" x14ac:dyDescent="0.25"/>
  <cols>
    <col min="4" max="4" width="15.42578125" bestFit="1" customWidth="1"/>
    <col min="6" max="6" width="9.7109375" bestFit="1" customWidth="1"/>
    <col min="7" max="7" width="13.42578125" bestFit="1" customWidth="1"/>
    <col min="8" max="8" width="19.28515625" bestFit="1" customWidth="1"/>
    <col min="9" max="9" width="26.42578125" bestFit="1" customWidth="1"/>
    <col min="10" max="10" width="14.42578125" bestFit="1" customWidth="1"/>
    <col min="11" max="11" width="21.7109375" bestFit="1" customWidth="1"/>
    <col min="12" max="12" width="13.28515625" bestFit="1" customWidth="1"/>
    <col min="13" max="13" width="20.42578125" bestFit="1" customWidth="1"/>
    <col min="14" max="14" width="24" bestFit="1" customWidth="1"/>
  </cols>
  <sheetData>
    <row r="1" spans="1:14" x14ac:dyDescent="0.25">
      <c r="A1" s="12" t="s">
        <v>8</v>
      </c>
    </row>
    <row r="3" spans="1:14" x14ac:dyDescent="0.25">
      <c r="A3" s="2" t="s">
        <v>22</v>
      </c>
      <c r="B3" s="2" t="s">
        <v>23</v>
      </c>
      <c r="C3" s="2" t="s">
        <v>0</v>
      </c>
      <c r="D3" s="2" t="s">
        <v>10</v>
      </c>
      <c r="E3" s="2" t="s">
        <v>9</v>
      </c>
      <c r="F3" s="2" t="s">
        <v>24</v>
      </c>
      <c r="G3" s="2" t="s">
        <v>25</v>
      </c>
      <c r="H3" s="2" t="s">
        <v>12</v>
      </c>
      <c r="I3" s="2" t="s">
        <v>13</v>
      </c>
      <c r="J3" s="2" t="s">
        <v>1</v>
      </c>
      <c r="K3" s="2" t="s">
        <v>11</v>
      </c>
      <c r="L3" s="2" t="s">
        <v>15</v>
      </c>
      <c r="M3" s="2" t="s">
        <v>14</v>
      </c>
      <c r="N3" s="2" t="s">
        <v>16</v>
      </c>
    </row>
    <row r="4" spans="1:14" x14ac:dyDescent="0.25">
      <c r="A4" t="s">
        <v>2</v>
      </c>
      <c r="B4" t="s">
        <v>3</v>
      </c>
      <c r="C4">
        <v>345623</v>
      </c>
      <c r="D4">
        <v>56</v>
      </c>
      <c r="E4">
        <v>56</v>
      </c>
      <c r="F4" s="1">
        <v>42433</v>
      </c>
      <c r="G4" s="1">
        <f>F4+180</f>
        <v>42613</v>
      </c>
      <c r="H4" s="1">
        <v>42736</v>
      </c>
      <c r="I4" s="1">
        <f>H4+365</f>
        <v>43101</v>
      </c>
      <c r="J4" s="1">
        <v>42795</v>
      </c>
      <c r="K4" s="1">
        <f>J4+180</f>
        <v>42975</v>
      </c>
      <c r="L4" s="1">
        <v>42797</v>
      </c>
      <c r="M4" s="1">
        <f>L4+90</f>
        <v>42887</v>
      </c>
      <c r="N4" s="1">
        <v>42889</v>
      </c>
    </row>
    <row r="5" spans="1:14" x14ac:dyDescent="0.25">
      <c r="A5" t="s">
        <v>4</v>
      </c>
      <c r="B5" t="s">
        <v>5</v>
      </c>
      <c r="C5">
        <v>387297</v>
      </c>
      <c r="D5">
        <v>45</v>
      </c>
      <c r="E5">
        <v>20</v>
      </c>
      <c r="F5" s="1">
        <v>42829</v>
      </c>
      <c r="G5" s="1">
        <f t="shared" ref="G5:G6" si="0">F5+180</f>
        <v>43009</v>
      </c>
      <c r="H5" s="1">
        <v>42592</v>
      </c>
      <c r="I5" s="1">
        <f t="shared" ref="I5:I6" si="1">H5+365</f>
        <v>42957</v>
      </c>
      <c r="J5" s="1">
        <v>42633</v>
      </c>
      <c r="K5" s="1">
        <f t="shared" ref="K5:K6" si="2">J5+180</f>
        <v>42813</v>
      </c>
      <c r="L5" s="1">
        <v>42455</v>
      </c>
      <c r="M5" s="1">
        <f t="shared" ref="M5:M6" si="3">L5+90</f>
        <v>42545</v>
      </c>
    </row>
    <row r="6" spans="1:14" x14ac:dyDescent="0.25">
      <c r="A6" t="s">
        <v>6</v>
      </c>
      <c r="B6" t="s">
        <v>7</v>
      </c>
      <c r="C6">
        <v>38723</v>
      </c>
      <c r="D6">
        <v>75</v>
      </c>
      <c r="E6">
        <v>100</v>
      </c>
      <c r="F6" s="1">
        <v>42817</v>
      </c>
      <c r="G6" s="1">
        <f t="shared" si="0"/>
        <v>42997</v>
      </c>
      <c r="H6" s="1">
        <v>42568</v>
      </c>
      <c r="I6" s="1">
        <f t="shared" si="1"/>
        <v>42933</v>
      </c>
      <c r="J6" s="1">
        <v>42618</v>
      </c>
      <c r="K6" s="1">
        <f t="shared" si="2"/>
        <v>42798</v>
      </c>
      <c r="L6" s="1">
        <v>42809</v>
      </c>
      <c r="M6" s="1">
        <f t="shared" si="3"/>
        <v>42899</v>
      </c>
      <c r="N6" s="1">
        <v>42962</v>
      </c>
    </row>
    <row r="7" spans="1:14" x14ac:dyDescent="0.25">
      <c r="G7" s="3"/>
      <c r="H7" s="4"/>
      <c r="I7" s="3"/>
      <c r="J7" s="4"/>
      <c r="K7" s="3"/>
      <c r="L7" s="4"/>
      <c r="M7" s="3"/>
      <c r="N7" s="4"/>
    </row>
    <row r="8" spans="1:14" x14ac:dyDescent="0.25">
      <c r="G8" s="3"/>
      <c r="H8" s="4"/>
      <c r="I8" s="3"/>
      <c r="J8" s="4"/>
      <c r="K8" s="3"/>
      <c r="L8" s="4"/>
      <c r="M8" s="3"/>
      <c r="N8" s="4"/>
    </row>
    <row r="9" spans="1:14" x14ac:dyDescent="0.25">
      <c r="A9" s="7" t="s">
        <v>17</v>
      </c>
      <c r="G9" s="3"/>
      <c r="I9" s="3"/>
      <c r="J9" s="4"/>
      <c r="K9" s="3"/>
      <c r="L9" s="4"/>
      <c r="M9" s="3"/>
      <c r="N9" s="4"/>
    </row>
    <row r="10" spans="1:14" x14ac:dyDescent="0.25">
      <c r="A10" s="4" t="s">
        <v>18</v>
      </c>
      <c r="G10" s="3"/>
      <c r="I10" s="3"/>
      <c r="J10" s="4"/>
      <c r="K10" s="3"/>
      <c r="L10" s="4"/>
      <c r="M10" s="3"/>
      <c r="N10" s="4"/>
    </row>
    <row r="11" spans="1:14" x14ac:dyDescent="0.25">
      <c r="A11" s="4" t="s">
        <v>19</v>
      </c>
      <c r="G11" s="3"/>
      <c r="I11" s="3"/>
      <c r="J11" s="4"/>
      <c r="K11" s="3"/>
      <c r="L11" s="4"/>
      <c r="M11" s="3"/>
      <c r="N11" s="4"/>
    </row>
    <row r="12" spans="1:14" x14ac:dyDescent="0.25">
      <c r="A12" s="4" t="s">
        <v>20</v>
      </c>
      <c r="G12" s="3"/>
      <c r="I12" s="3"/>
      <c r="J12" s="4"/>
      <c r="K12" s="3"/>
      <c r="L12" s="4"/>
      <c r="M12" s="3"/>
      <c r="N12" s="4"/>
    </row>
    <row r="13" spans="1:14" x14ac:dyDescent="0.25">
      <c r="A13" s="4" t="s">
        <v>21</v>
      </c>
      <c r="G13" s="3"/>
      <c r="I13" s="3"/>
      <c r="J13" s="4"/>
      <c r="K13" s="3"/>
      <c r="L13" s="4"/>
      <c r="M13" s="3"/>
      <c r="N13" s="4"/>
    </row>
  </sheetData>
  <autoFilter ref="A3:N3"/>
  <conditionalFormatting sqref="E4">
    <cfRule type="cellIs" dxfId="19" priority="10" operator="greaterThan">
      <formula>50</formula>
    </cfRule>
  </conditionalFormatting>
  <conditionalFormatting sqref="G4">
    <cfRule type="cellIs" dxfId="18" priority="9" operator="lessThan">
      <formula>TODAY()</formula>
    </cfRule>
  </conditionalFormatting>
  <conditionalFormatting sqref="I4:I6">
    <cfRule type="cellIs" dxfId="17" priority="8" operator="lessThan">
      <formula>TODAY()</formula>
    </cfRule>
  </conditionalFormatting>
  <conditionalFormatting sqref="K4:K6">
    <cfRule type="cellIs" dxfId="16" priority="7" operator="lessThan">
      <formula>TODAY()</formula>
    </cfRule>
  </conditionalFormatting>
  <conditionalFormatting sqref="M4:M6">
    <cfRule type="cellIs" dxfId="15" priority="6" operator="lessThan">
      <formula>TODAY()</formula>
    </cfRule>
  </conditionalFormatting>
  <conditionalFormatting sqref="G5:G6">
    <cfRule type="cellIs" dxfId="14" priority="5" operator="lessThan">
      <formula>TODAY()</formula>
    </cfRule>
  </conditionalFormatting>
  <conditionalFormatting sqref="E4:E13">
    <cfRule type="cellIs" dxfId="13" priority="4" operator="greaterThan">
      <formula>50</formula>
    </cfRule>
  </conditionalFormatting>
  <conditionalFormatting sqref="D4">
    <cfRule type="cellIs" dxfId="12" priority="3" operator="greaterThan">
      <formula>50</formula>
    </cfRule>
  </conditionalFormatting>
  <conditionalFormatting sqref="D4:D6">
    <cfRule type="cellIs" dxfId="11" priority="2" operator="greaterThan">
      <formula>50</formula>
    </cfRule>
  </conditionalFormatting>
  <conditionalFormatting sqref="D7:D13">
    <cfRule type="cellIs" dxfId="10" priority="1" operator="greaterThan">
      <formula>50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workbookViewId="0">
      <selection activeCell="I22" sqref="I22"/>
    </sheetView>
  </sheetViews>
  <sheetFormatPr defaultColWidth="8.85546875" defaultRowHeight="15" x14ac:dyDescent="0.25"/>
  <cols>
    <col min="6" max="6" width="9.7109375" bestFit="1" customWidth="1"/>
    <col min="7" max="7" width="13.42578125" bestFit="1" customWidth="1"/>
    <col min="8" max="8" width="19.28515625" bestFit="1" customWidth="1"/>
    <col min="9" max="9" width="24.140625" bestFit="1" customWidth="1"/>
    <col min="10" max="10" width="14.42578125" bestFit="1" customWidth="1"/>
    <col min="11" max="11" width="19.42578125" bestFit="1" customWidth="1"/>
    <col min="12" max="12" width="13.28515625" bestFit="1" customWidth="1"/>
    <col min="13" max="13" width="18.140625" bestFit="1" customWidth="1"/>
    <col min="14" max="14" width="24" bestFit="1" customWidth="1"/>
  </cols>
  <sheetData>
    <row r="1" spans="1:14" x14ac:dyDescent="0.25">
      <c r="A1" s="12" t="s">
        <v>8</v>
      </c>
    </row>
    <row r="3" spans="1:14" x14ac:dyDescent="0.25">
      <c r="A3" s="2" t="s">
        <v>22</v>
      </c>
      <c r="B3" s="2" t="s">
        <v>23</v>
      </c>
      <c r="C3" s="2" t="s">
        <v>0</v>
      </c>
      <c r="D3" s="2" t="s">
        <v>10</v>
      </c>
      <c r="E3" s="2" t="s">
        <v>9</v>
      </c>
      <c r="F3" s="2" t="s">
        <v>24</v>
      </c>
      <c r="G3" s="2" t="s">
        <v>25</v>
      </c>
      <c r="H3" s="2" t="s">
        <v>12</v>
      </c>
      <c r="I3" s="2" t="s">
        <v>13</v>
      </c>
      <c r="J3" s="2" t="s">
        <v>1</v>
      </c>
      <c r="K3" s="2" t="s">
        <v>11</v>
      </c>
      <c r="L3" s="2" t="s">
        <v>15</v>
      </c>
      <c r="M3" s="2" t="s">
        <v>14</v>
      </c>
      <c r="N3" s="2" t="s">
        <v>16</v>
      </c>
    </row>
    <row r="4" spans="1:14" x14ac:dyDescent="0.25">
      <c r="A4" t="s">
        <v>2</v>
      </c>
      <c r="B4" t="s">
        <v>3</v>
      </c>
      <c r="C4">
        <v>345623</v>
      </c>
      <c r="D4">
        <v>56</v>
      </c>
      <c r="E4">
        <v>56</v>
      </c>
      <c r="F4" s="1">
        <v>42433</v>
      </c>
      <c r="G4" s="1">
        <f>F4+180</f>
        <v>42613</v>
      </c>
      <c r="H4" s="1">
        <v>42736</v>
      </c>
      <c r="I4" s="1">
        <f>H4+365</f>
        <v>43101</v>
      </c>
      <c r="J4" s="1">
        <v>42795</v>
      </c>
      <c r="K4" s="1">
        <f>J4+180</f>
        <v>42975</v>
      </c>
      <c r="L4" s="1">
        <v>42797</v>
      </c>
      <c r="M4" s="1">
        <f>L4+90</f>
        <v>42887</v>
      </c>
      <c r="N4" s="1">
        <v>42889</v>
      </c>
    </row>
    <row r="5" spans="1:14" x14ac:dyDescent="0.25">
      <c r="A5" t="s">
        <v>4</v>
      </c>
      <c r="B5" t="s">
        <v>5</v>
      </c>
      <c r="C5">
        <v>387297</v>
      </c>
      <c r="D5">
        <v>45</v>
      </c>
      <c r="E5">
        <v>20</v>
      </c>
      <c r="F5" s="1">
        <v>42829</v>
      </c>
      <c r="G5" s="1">
        <f t="shared" ref="G5:G6" si="0">F5+180</f>
        <v>43009</v>
      </c>
      <c r="H5" s="1">
        <v>42592</v>
      </c>
      <c r="I5" s="1">
        <f t="shared" ref="I5:I6" si="1">H5+365</f>
        <v>42957</v>
      </c>
      <c r="J5" s="1">
        <v>42633</v>
      </c>
      <c r="K5" s="1">
        <f t="shared" ref="K5:K6" si="2">J5+180</f>
        <v>42813</v>
      </c>
      <c r="L5" s="1">
        <v>42455</v>
      </c>
      <c r="M5" s="1">
        <f t="shared" ref="M5:M6" si="3">L5+90</f>
        <v>42545</v>
      </c>
    </row>
    <row r="6" spans="1:14" x14ac:dyDescent="0.25">
      <c r="A6" t="s">
        <v>6</v>
      </c>
      <c r="B6" t="s">
        <v>7</v>
      </c>
      <c r="C6">
        <v>38723</v>
      </c>
      <c r="D6">
        <v>75</v>
      </c>
      <c r="E6">
        <v>100</v>
      </c>
      <c r="F6" s="1">
        <v>42817</v>
      </c>
      <c r="G6" s="1">
        <f t="shared" si="0"/>
        <v>42997</v>
      </c>
      <c r="H6" s="1">
        <v>42568</v>
      </c>
      <c r="I6" s="1">
        <f t="shared" si="1"/>
        <v>42933</v>
      </c>
      <c r="J6" s="1">
        <v>42618</v>
      </c>
      <c r="K6" s="1">
        <f t="shared" si="2"/>
        <v>42798</v>
      </c>
      <c r="L6" s="1">
        <v>42809</v>
      </c>
      <c r="M6" s="1">
        <f t="shared" si="3"/>
        <v>42899</v>
      </c>
      <c r="N6" s="1">
        <v>42962</v>
      </c>
    </row>
    <row r="7" spans="1:14" x14ac:dyDescent="0.25">
      <c r="G7" s="3"/>
      <c r="H7" s="4"/>
      <c r="I7" s="3"/>
      <c r="J7" s="4"/>
      <c r="K7" s="3"/>
      <c r="L7" s="4"/>
      <c r="M7" s="3"/>
      <c r="N7" s="4"/>
    </row>
    <row r="8" spans="1:14" x14ac:dyDescent="0.25">
      <c r="G8" s="3"/>
      <c r="H8" s="4"/>
      <c r="I8" s="3"/>
      <c r="J8" s="4"/>
      <c r="K8" s="3"/>
      <c r="L8" s="4"/>
      <c r="M8" s="3"/>
      <c r="N8" s="4"/>
    </row>
    <row r="9" spans="1:14" x14ac:dyDescent="0.25">
      <c r="A9" s="7" t="s">
        <v>17</v>
      </c>
      <c r="G9" s="3"/>
      <c r="I9" s="3"/>
      <c r="J9" s="4"/>
      <c r="K9" s="3"/>
      <c r="L9" s="4"/>
      <c r="M9" s="3"/>
      <c r="N9" s="4"/>
    </row>
    <row r="10" spans="1:14" x14ac:dyDescent="0.25">
      <c r="A10" s="4" t="s">
        <v>18</v>
      </c>
      <c r="G10" s="3"/>
      <c r="I10" s="3"/>
      <c r="J10" s="4"/>
      <c r="K10" s="3"/>
      <c r="L10" s="4"/>
      <c r="M10" s="3"/>
      <c r="N10" s="4"/>
    </row>
    <row r="11" spans="1:14" x14ac:dyDescent="0.25">
      <c r="A11" s="4" t="s">
        <v>19</v>
      </c>
      <c r="G11" s="3"/>
      <c r="I11" s="3"/>
      <c r="J11" s="4"/>
      <c r="K11" s="3"/>
      <c r="L11" s="4"/>
      <c r="M11" s="3"/>
      <c r="N11" s="4"/>
    </row>
    <row r="12" spans="1:14" x14ac:dyDescent="0.25">
      <c r="A12" s="4" t="s">
        <v>20</v>
      </c>
      <c r="G12" s="3"/>
      <c r="I12" s="3"/>
      <c r="J12" s="4"/>
      <c r="K12" s="3"/>
      <c r="L12" s="4"/>
      <c r="M12" s="3"/>
      <c r="N12" s="4"/>
    </row>
    <row r="13" spans="1:14" x14ac:dyDescent="0.25">
      <c r="A13" s="4" t="s">
        <v>21</v>
      </c>
      <c r="G13" s="3"/>
      <c r="I13" s="3"/>
      <c r="J13" s="4"/>
      <c r="K13" s="3"/>
      <c r="L13" s="4"/>
      <c r="M13" s="3"/>
      <c r="N13" s="4"/>
    </row>
  </sheetData>
  <autoFilter ref="A3:N3"/>
  <conditionalFormatting sqref="E4">
    <cfRule type="cellIs" dxfId="9" priority="10" operator="greaterThan">
      <formula>50</formula>
    </cfRule>
  </conditionalFormatting>
  <conditionalFormatting sqref="G4">
    <cfRule type="cellIs" dxfId="8" priority="9" operator="lessThan">
      <formula>TODAY()</formula>
    </cfRule>
  </conditionalFormatting>
  <conditionalFormatting sqref="I4:I6">
    <cfRule type="cellIs" dxfId="7" priority="8" operator="lessThan">
      <formula>TODAY()</formula>
    </cfRule>
  </conditionalFormatting>
  <conditionalFormatting sqref="K4:K6">
    <cfRule type="cellIs" dxfId="6" priority="7" operator="lessThan">
      <formula>TODAY()</formula>
    </cfRule>
  </conditionalFormatting>
  <conditionalFormatting sqref="M4:M6">
    <cfRule type="cellIs" dxfId="5" priority="6" operator="lessThan">
      <formula>TODAY()</formula>
    </cfRule>
  </conditionalFormatting>
  <conditionalFormatting sqref="G5:G6">
    <cfRule type="cellIs" dxfId="4" priority="5" operator="lessThan">
      <formula>TODAY()</formula>
    </cfRule>
  </conditionalFormatting>
  <conditionalFormatting sqref="E4:E13">
    <cfRule type="cellIs" dxfId="3" priority="4" operator="greaterThan">
      <formula>50</formula>
    </cfRule>
  </conditionalFormatting>
  <conditionalFormatting sqref="D4">
    <cfRule type="cellIs" dxfId="2" priority="3" operator="greaterThan">
      <formula>50</formula>
    </cfRule>
  </conditionalFormatting>
  <conditionalFormatting sqref="D4:D6">
    <cfRule type="cellIs" dxfId="1" priority="2" operator="greaterThan">
      <formula>50</formula>
    </cfRule>
  </conditionalFormatting>
  <conditionalFormatting sqref="D7:D13">
    <cfRule type="cellIs" dxfId="0" priority="1" operator="greaterThan">
      <formula>50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1B75C9B02CE8741A42CD3C92A9FF99D" ma:contentTypeVersion="13" ma:contentTypeDescription="Create a new document." ma:contentTypeScope="" ma:versionID="9ffd6b47e73766bb36e0cb093e5d8057">
  <xsd:schema xmlns:xsd="http://www.w3.org/2001/XMLSchema" xmlns:xs="http://www.w3.org/2001/XMLSchema" xmlns:p="http://schemas.microsoft.com/office/2006/metadata/properties" xmlns:ns3="c7af916d-3895-4f1b-8cc1-5c49fb04cd46" xmlns:ns4="3f6d5438-84ac-4485-aa17-771d909f8703" targetNamespace="http://schemas.microsoft.com/office/2006/metadata/properties" ma:root="true" ma:fieldsID="cf4cd1f5f212ad4fd0d46ee0cfa321da" ns3:_="" ns4:_="">
    <xsd:import namespace="c7af916d-3895-4f1b-8cc1-5c49fb04cd46"/>
    <xsd:import namespace="3f6d5438-84ac-4485-aa17-771d909f8703"/>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af916d-3895-4f1b-8cc1-5c49fb04cd4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6d5438-84ac-4485-aa17-771d909f870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E8436A3-0712-4879-B725-C3E7837671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af916d-3895-4f1b-8cc1-5c49fb04cd46"/>
    <ds:schemaRef ds:uri="3f6d5438-84ac-4485-aa17-771d909f87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214F16E-6ADE-47AC-B828-6009197D2A50}">
  <ds:schemaRefs>
    <ds:schemaRef ds:uri="http://schemas.microsoft.com/sharepoint/v3/contenttype/forms"/>
  </ds:schemaRefs>
</ds:datastoreItem>
</file>

<file path=customXml/itemProps3.xml><?xml version="1.0" encoding="utf-8"?>
<ds:datastoreItem xmlns:ds="http://schemas.openxmlformats.org/officeDocument/2006/customXml" ds:itemID="{B47E3D8C-C1BB-4F50-AA46-EBDF906BA4FE}">
  <ds:schemaRefs>
    <ds:schemaRef ds:uri="http://schemas.microsoft.com/office/2006/documentManagement/types"/>
    <ds:schemaRef ds:uri="http://purl.org/dc/elements/1.1/"/>
    <ds:schemaRef ds:uri="http://purl.org/dc/dcmitype/"/>
    <ds:schemaRef ds:uri="http://schemas.microsoft.com/office/2006/metadata/properties"/>
    <ds:schemaRef ds:uri="c7af916d-3895-4f1b-8cc1-5c49fb04cd46"/>
    <ds:schemaRef ds:uri="http://schemas.microsoft.com/office/infopath/2007/PartnerControls"/>
    <ds:schemaRef ds:uri="http://www.w3.org/XML/1998/namespace"/>
    <ds:schemaRef ds:uri="http://schemas.openxmlformats.org/package/2006/metadata/core-properties"/>
    <ds:schemaRef ds:uri="3f6d5438-84ac-4485-aa17-771d909f8703"/>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Clinic Overall</vt:lpstr>
      <vt:lpstr>Clinician name</vt:lpstr>
      <vt:lpstr>Clinician name 2</vt:lpstr>
      <vt:lpstr>Clinician name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Brooke Ike</dc:creator>
  <cp:lastModifiedBy>Brooke Ike</cp:lastModifiedBy>
  <cp:lastPrinted>2017-09-12T17:11:21Z</cp:lastPrinted>
  <dcterms:created xsi:type="dcterms:W3CDTF">2017-04-24T21:14:56Z</dcterms:created>
  <dcterms:modified xsi:type="dcterms:W3CDTF">2019-10-11T00:09:13Z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0x01010051B75C9B02CE8741A42CD3C92A9FF99D</vt:lpwstr>
  </property>
</Properties>
</file>