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rystina\Desktop\"/>
    </mc:Choice>
  </mc:AlternateContent>
  <xr:revisionPtr revIDLastSave="0" documentId="13_ncr:1_{E47162BF-6FC1-4548-86A2-FA863A77A8E7}" xr6:coauthVersionLast="47" xr6:coauthVersionMax="47" xr10:uidLastSave="{00000000-0000-0000-0000-000000000000}"/>
  <bookViews>
    <workbookView xWindow="-120" yWindow="-120" windowWidth="20730" windowHeight="11040" tabRatio="929" xr2:uid="{00000000-000D-0000-FFFF-FFFF00000000}"/>
  </bookViews>
  <sheets>
    <sheet name="Summary" sheetId="11" r:id="rId1"/>
    <sheet name="Detail Budget Summary " sheetId="10" r:id="rId2"/>
    <sheet name="WSU" sheetId="1" r:id="rId3"/>
    <sheet name="WSU Outreach " sheetId="8" state="hidden" r:id="rId4"/>
    <sheet name="WSU Education" sheetId="9" state="hidden" r:id="rId5"/>
    <sheet name="University of Idaho" sheetId="4" r:id="rId6"/>
    <sheet name="Portland State" sheetId="3" r:id="rId7"/>
    <sheet name="University of Alaska" sheetId="5" r:id="rId8"/>
    <sheet name="UW" sheetId="12" r:id="rId9"/>
  </sheets>
  <definedNames>
    <definedName name="_xlnm.Print_Area" localSheetId="6">'Portland State'!$A$4:$M$58</definedName>
    <definedName name="_xlnm.Print_Area" localSheetId="7">'University of Alaska'!$A$4:$M$58</definedName>
    <definedName name="_xlnm.Print_Area" localSheetId="5">'University of Idaho'!$A$4:$M$58</definedName>
    <definedName name="_xlnm.Print_Area" localSheetId="8">UW!$A$4:$M$58</definedName>
    <definedName name="_xlnm.Print_Area" localSheetId="2">WSU!$A$4:$M$58</definedName>
    <definedName name="_xlnm.Print_Area" localSheetId="4">'WSU Education'!$A$4:$M$58</definedName>
    <definedName name="_xlnm.Print_Area" localSheetId="3">'WSU Outreach '!$A$4:$M$58</definedName>
  </definedNames>
  <calcPr calcId="191029"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5" l="1"/>
  <c r="E53" i="3"/>
  <c r="E53" i="4"/>
  <c r="D53" i="4"/>
  <c r="D12" i="4"/>
  <c r="A2" i="5" l="1"/>
  <c r="A2" i="3"/>
  <c r="B10" i="11" l="1"/>
  <c r="F17" i="10"/>
  <c r="F15" i="10"/>
  <c r="F14" i="10"/>
  <c r="F13" i="10"/>
  <c r="F12" i="10"/>
  <c r="F9" i="10"/>
  <c r="F8" i="10"/>
  <c r="F7" i="10"/>
  <c r="E17" i="10"/>
  <c r="E15" i="10"/>
  <c r="E14" i="10"/>
  <c r="E13" i="10"/>
  <c r="E12" i="10"/>
  <c r="E9" i="10"/>
  <c r="E8" i="10"/>
  <c r="D17" i="10"/>
  <c r="D15" i="10"/>
  <c r="D14" i="10"/>
  <c r="D13" i="10"/>
  <c r="D12" i="10"/>
  <c r="D9" i="10"/>
  <c r="D8" i="10"/>
  <c r="C17" i="10"/>
  <c r="C15" i="10"/>
  <c r="C14" i="10"/>
  <c r="C13" i="10"/>
  <c r="C12" i="10"/>
  <c r="C9" i="10"/>
  <c r="C8" i="10"/>
  <c r="F6" i="10"/>
  <c r="D6" i="10"/>
  <c r="E6" i="10"/>
  <c r="M57" i="12"/>
  <c r="K57" i="12"/>
  <c r="M56" i="12"/>
  <c r="M55" i="12"/>
  <c r="J53" i="12"/>
  <c r="M50" i="12"/>
  <c r="M49" i="12"/>
  <c r="M47" i="12"/>
  <c r="K45" i="12"/>
  <c r="E45" i="12"/>
  <c r="M45" i="12" s="1"/>
  <c r="M44" i="12"/>
  <c r="M43" i="12"/>
  <c r="M42" i="12"/>
  <c r="M41" i="12"/>
  <c r="M39" i="12"/>
  <c r="I37" i="12"/>
  <c r="C37" i="12"/>
  <c r="F10" i="10" s="1"/>
  <c r="M36" i="12"/>
  <c r="J35" i="12"/>
  <c r="K35" i="12" s="1"/>
  <c r="D35" i="12"/>
  <c r="E35" i="12" s="1"/>
  <c r="J34" i="12"/>
  <c r="K34" i="12" s="1"/>
  <c r="D34" i="12"/>
  <c r="E34" i="12" s="1"/>
  <c r="J33" i="12"/>
  <c r="K33" i="12" s="1"/>
  <c r="D33" i="12"/>
  <c r="E33" i="12" s="1"/>
  <c r="J32" i="12"/>
  <c r="K32" i="12" s="1"/>
  <c r="D32" i="12"/>
  <c r="E32" i="12" s="1"/>
  <c r="J31" i="12"/>
  <c r="D31" i="12"/>
  <c r="E31" i="12" s="1"/>
  <c r="I27" i="12"/>
  <c r="C27" i="12"/>
  <c r="D26" i="12"/>
  <c r="E26" i="12" s="1"/>
  <c r="D21" i="12"/>
  <c r="E21" i="12" s="1"/>
  <c r="I16" i="12"/>
  <c r="C16" i="12"/>
  <c r="J15" i="12"/>
  <c r="K15" i="12" s="1"/>
  <c r="D15" i="12"/>
  <c r="E15" i="12" s="1"/>
  <c r="J14" i="12"/>
  <c r="K14" i="12" s="1"/>
  <c r="D14" i="12"/>
  <c r="E14" i="12" s="1"/>
  <c r="J13" i="12"/>
  <c r="D13" i="12"/>
  <c r="E13" i="12" s="1"/>
  <c r="J12" i="12"/>
  <c r="K12" i="12" s="1"/>
  <c r="D12" i="12"/>
  <c r="J13" i="5"/>
  <c r="J12" i="5"/>
  <c r="D12" i="5"/>
  <c r="B9" i="11"/>
  <c r="J12" i="4"/>
  <c r="B7" i="11"/>
  <c r="D20" i="10"/>
  <c r="J12" i="3"/>
  <c r="D12" i="3"/>
  <c r="D12" i="1"/>
  <c r="B4" i="10"/>
  <c r="B8" i="11"/>
  <c r="C6" i="10"/>
  <c r="J12" i="1"/>
  <c r="J34" i="1"/>
  <c r="J33" i="1"/>
  <c r="J32" i="1"/>
  <c r="J31" i="1"/>
  <c r="B6" i="11"/>
  <c r="M14" i="12" l="1"/>
  <c r="M35" i="12"/>
  <c r="J16" i="12"/>
  <c r="M34" i="12"/>
  <c r="J37" i="12"/>
  <c r="M15" i="12"/>
  <c r="M32" i="12"/>
  <c r="D16" i="12"/>
  <c r="C29" i="12"/>
  <c r="M33" i="12"/>
  <c r="I29" i="12"/>
  <c r="D37" i="12"/>
  <c r="F20" i="10"/>
  <c r="E37" i="12"/>
  <c r="J21" i="12"/>
  <c r="K21" i="12" s="1"/>
  <c r="M21" i="12" s="1"/>
  <c r="D24" i="12"/>
  <c r="E24" i="12" s="1"/>
  <c r="J26" i="12"/>
  <c r="K26" i="12" s="1"/>
  <c r="M26" i="12" s="1"/>
  <c r="K31" i="12"/>
  <c r="K37" i="12" s="1"/>
  <c r="J20" i="12"/>
  <c r="K20" i="12" s="1"/>
  <c r="J25" i="12"/>
  <c r="K25" i="12" s="1"/>
  <c r="K13" i="12"/>
  <c r="K16" i="12" s="1"/>
  <c r="D19" i="12"/>
  <c r="E12" i="12"/>
  <c r="D20" i="12"/>
  <c r="E20" i="12" s="1"/>
  <c r="D25" i="12"/>
  <c r="E25" i="12" s="1"/>
  <c r="J19" i="12"/>
  <c r="J24" i="12"/>
  <c r="K24" i="12" s="1"/>
  <c r="D33" i="1"/>
  <c r="M13" i="12" l="1"/>
  <c r="M31" i="12"/>
  <c r="M25" i="12"/>
  <c r="J27" i="12"/>
  <c r="J29" i="12" s="1"/>
  <c r="K19" i="12"/>
  <c r="K27" i="12" s="1"/>
  <c r="K29" i="12" s="1"/>
  <c r="K51" i="12" s="1"/>
  <c r="E16" i="12"/>
  <c r="M12" i="12"/>
  <c r="E19" i="12"/>
  <c r="D27" i="12"/>
  <c r="D29" i="12" s="1"/>
  <c r="F16" i="10" s="1"/>
  <c r="M20" i="12"/>
  <c r="M24" i="12"/>
  <c r="M37" i="12"/>
  <c r="D35" i="4"/>
  <c r="D32" i="4"/>
  <c r="D31" i="4"/>
  <c r="D32" i="1"/>
  <c r="D31" i="1"/>
  <c r="K52" i="12" l="1"/>
  <c r="K53" i="12" s="1"/>
  <c r="K58" i="12" s="1"/>
  <c r="D10" i="11" s="1"/>
  <c r="M16" i="12"/>
  <c r="E27" i="12"/>
  <c r="M27" i="12" s="1"/>
  <c r="M19" i="12"/>
  <c r="B17" i="9"/>
  <c r="J21" i="9" s="1"/>
  <c r="K21" i="9" s="1"/>
  <c r="B10" i="9"/>
  <c r="J15" i="9" s="1"/>
  <c r="K15" i="9" s="1"/>
  <c r="D53" i="8"/>
  <c r="J53" i="8" s="1"/>
  <c r="B35" i="8"/>
  <c r="J35" i="8" s="1"/>
  <c r="K35" i="8" s="1"/>
  <c r="B30" i="8"/>
  <c r="J33" i="8" s="1"/>
  <c r="K33" i="8" s="1"/>
  <c r="B22" i="8"/>
  <c r="D25" i="8" s="1"/>
  <c r="B17" i="8"/>
  <c r="D20" i="8" s="1"/>
  <c r="E20" i="8" s="1"/>
  <c r="B10" i="8"/>
  <c r="D15" i="8" s="1"/>
  <c r="E15" i="8" s="1"/>
  <c r="C3" i="8"/>
  <c r="J53" i="1"/>
  <c r="B17" i="5"/>
  <c r="D20" i="5" s="1"/>
  <c r="E20" i="5" s="1"/>
  <c r="B22" i="5"/>
  <c r="J32" i="5"/>
  <c r="K32" i="5" s="1"/>
  <c r="D53" i="5"/>
  <c r="B17" i="4"/>
  <c r="J21" i="4" s="1"/>
  <c r="K21" i="4" s="1"/>
  <c r="B22" i="4"/>
  <c r="D26" i="4" s="1"/>
  <c r="E26" i="4" s="1"/>
  <c r="J53" i="4"/>
  <c r="B17" i="3"/>
  <c r="J21" i="3" s="1"/>
  <c r="K21" i="3" s="1"/>
  <c r="B22" i="3"/>
  <c r="J25" i="3" s="1"/>
  <c r="K25" i="3" s="1"/>
  <c r="D34" i="3"/>
  <c r="E34" i="3" s="1"/>
  <c r="B35" i="3"/>
  <c r="J35" i="3" s="1"/>
  <c r="K35" i="3" s="1"/>
  <c r="J53" i="3"/>
  <c r="D53" i="9"/>
  <c r="J53" i="9" s="1"/>
  <c r="B35" i="9"/>
  <c r="B30" i="9"/>
  <c r="J34" i="9" s="1"/>
  <c r="K34" i="9" s="1"/>
  <c r="C3" i="9"/>
  <c r="B22" i="9"/>
  <c r="D26" i="9" s="1"/>
  <c r="E26" i="9" s="1"/>
  <c r="C37" i="4"/>
  <c r="C10" i="10" s="1"/>
  <c r="C16" i="5"/>
  <c r="E7" i="10" s="1"/>
  <c r="C16" i="4"/>
  <c r="C7" i="10" s="1"/>
  <c r="C16" i="3"/>
  <c r="D7" i="10" s="1"/>
  <c r="B17" i="10"/>
  <c r="B15" i="10"/>
  <c r="B14" i="10"/>
  <c r="B13" i="10"/>
  <c r="B12" i="10"/>
  <c r="B9" i="10"/>
  <c r="B8" i="10"/>
  <c r="C20" i="10"/>
  <c r="B20" i="10"/>
  <c r="B6" i="10"/>
  <c r="K57" i="9"/>
  <c r="M56" i="9"/>
  <c r="M57" i="9" s="1"/>
  <c r="M55" i="9"/>
  <c r="M50" i="9"/>
  <c r="M49" i="9"/>
  <c r="M47" i="9"/>
  <c r="K45" i="9"/>
  <c r="E45" i="9"/>
  <c r="M45" i="9" s="1"/>
  <c r="M44" i="9"/>
  <c r="M43" i="9"/>
  <c r="M42" i="9"/>
  <c r="M41" i="9"/>
  <c r="M39" i="9"/>
  <c r="I37" i="9"/>
  <c r="C37" i="9"/>
  <c r="M36" i="9"/>
  <c r="J35" i="9"/>
  <c r="K35" i="9" s="1"/>
  <c r="D35" i="9"/>
  <c r="E35" i="9" s="1"/>
  <c r="J33" i="9"/>
  <c r="K33" i="9" s="1"/>
  <c r="J32" i="9"/>
  <c r="K32" i="9" s="1"/>
  <c r="J31" i="9"/>
  <c r="I27" i="9"/>
  <c r="I29" i="9" s="1"/>
  <c r="C27" i="9"/>
  <c r="J26" i="9"/>
  <c r="K26" i="9"/>
  <c r="I16" i="9"/>
  <c r="C16" i="9"/>
  <c r="C29" i="9"/>
  <c r="D13" i="9"/>
  <c r="E13" i="9" s="1"/>
  <c r="J12" i="9"/>
  <c r="K57" i="8"/>
  <c r="M56" i="8"/>
  <c r="M57" i="8" s="1"/>
  <c r="M55" i="8"/>
  <c r="M50" i="8"/>
  <c r="M49" i="8"/>
  <c r="M47" i="8"/>
  <c r="K45" i="8"/>
  <c r="E45" i="8"/>
  <c r="M45" i="8" s="1"/>
  <c r="M44" i="8"/>
  <c r="M43" i="8"/>
  <c r="M42" i="8"/>
  <c r="M41" i="8"/>
  <c r="M39" i="8"/>
  <c r="I37" i="8"/>
  <c r="C37" i="8"/>
  <c r="M36" i="8"/>
  <c r="J34" i="8"/>
  <c r="K34" i="8" s="1"/>
  <c r="D34" i="8"/>
  <c r="E34" i="8" s="1"/>
  <c r="D33" i="8"/>
  <c r="E33" i="8"/>
  <c r="J32" i="8"/>
  <c r="K32" i="8" s="1"/>
  <c r="I27" i="8"/>
  <c r="C27" i="8"/>
  <c r="D24" i="8"/>
  <c r="E24" i="8" s="1"/>
  <c r="J20" i="8"/>
  <c r="K20" i="8" s="1"/>
  <c r="I16" i="8"/>
  <c r="I29" i="8" s="1"/>
  <c r="C16" i="8"/>
  <c r="C29" i="8"/>
  <c r="K57" i="5"/>
  <c r="M56" i="5"/>
  <c r="M57" i="5" s="1"/>
  <c r="M55" i="5"/>
  <c r="M50" i="5"/>
  <c r="M49" i="5"/>
  <c r="M47" i="5"/>
  <c r="E45" i="5"/>
  <c r="K45" i="5"/>
  <c r="M44" i="5"/>
  <c r="M43" i="5"/>
  <c r="M42" i="5"/>
  <c r="M41" i="5"/>
  <c r="M39" i="5"/>
  <c r="I37" i="5"/>
  <c r="C37" i="5"/>
  <c r="E10" i="10" s="1"/>
  <c r="M36" i="5"/>
  <c r="J35" i="5"/>
  <c r="K35" i="5" s="1"/>
  <c r="D35" i="5"/>
  <c r="E35" i="5" s="1"/>
  <c r="J33" i="5"/>
  <c r="K33" i="5" s="1"/>
  <c r="I27" i="5"/>
  <c r="C27" i="5"/>
  <c r="J26" i="5"/>
  <c r="K26" i="5" s="1"/>
  <c r="D26" i="5"/>
  <c r="E26" i="5" s="1"/>
  <c r="J25" i="5"/>
  <c r="K25" i="5" s="1"/>
  <c r="D25" i="5"/>
  <c r="E25" i="5" s="1"/>
  <c r="J24" i="5"/>
  <c r="K24" i="5" s="1"/>
  <c r="D24" i="5"/>
  <c r="E24" i="5" s="1"/>
  <c r="D21" i="5"/>
  <c r="E21" i="5" s="1"/>
  <c r="J20" i="5"/>
  <c r="K20" i="5" s="1"/>
  <c r="I16" i="5"/>
  <c r="I29" i="5" s="1"/>
  <c r="J15" i="5"/>
  <c r="K15" i="5" s="1"/>
  <c r="D15" i="5"/>
  <c r="E15" i="5" s="1"/>
  <c r="J14" i="5"/>
  <c r="K14" i="5" s="1"/>
  <c r="D14" i="5"/>
  <c r="E14" i="5" s="1"/>
  <c r="K13" i="5"/>
  <c r="D13" i="5"/>
  <c r="E13" i="5" s="1"/>
  <c r="K12" i="5"/>
  <c r="E12" i="5"/>
  <c r="K57" i="4"/>
  <c r="M56" i="4"/>
  <c r="M57" i="4" s="1"/>
  <c r="M55" i="4"/>
  <c r="M50" i="4"/>
  <c r="M49" i="4"/>
  <c r="M47" i="4"/>
  <c r="K45" i="4"/>
  <c r="E45" i="4"/>
  <c r="M44" i="4"/>
  <c r="M43" i="4"/>
  <c r="M42" i="4"/>
  <c r="M41" i="4"/>
  <c r="M39" i="4"/>
  <c r="I37" i="4"/>
  <c r="M36" i="4"/>
  <c r="J35" i="4"/>
  <c r="K35" i="4" s="1"/>
  <c r="M35" i="4" s="1"/>
  <c r="E35" i="4"/>
  <c r="J34" i="4"/>
  <c r="K34" i="4" s="1"/>
  <c r="D34" i="4"/>
  <c r="E34" i="4" s="1"/>
  <c r="J33" i="4"/>
  <c r="K33" i="4" s="1"/>
  <c r="D33" i="4"/>
  <c r="E33" i="4" s="1"/>
  <c r="J32" i="4"/>
  <c r="K32" i="4" s="1"/>
  <c r="E32" i="4"/>
  <c r="J31" i="4"/>
  <c r="K31" i="4" s="1"/>
  <c r="I27" i="4"/>
  <c r="C27" i="4"/>
  <c r="I16" i="4"/>
  <c r="J15" i="4"/>
  <c r="K15" i="4" s="1"/>
  <c r="D15" i="4"/>
  <c r="E15" i="4" s="1"/>
  <c r="J14" i="4"/>
  <c r="K14" i="4" s="1"/>
  <c r="D14" i="4"/>
  <c r="E14" i="4" s="1"/>
  <c r="J13" i="4"/>
  <c r="K13" i="4" s="1"/>
  <c r="D13" i="4"/>
  <c r="E13" i="4" s="1"/>
  <c r="K12" i="4"/>
  <c r="K57" i="3"/>
  <c r="M56" i="3"/>
  <c r="M55" i="3"/>
  <c r="M50" i="3"/>
  <c r="M49" i="3"/>
  <c r="M47" i="3"/>
  <c r="K45" i="3"/>
  <c r="E45" i="3"/>
  <c r="M44" i="3"/>
  <c r="M43" i="3"/>
  <c r="M42" i="3"/>
  <c r="M41" i="3"/>
  <c r="M39" i="3"/>
  <c r="I37" i="3"/>
  <c r="C37" i="3"/>
  <c r="D10" i="10" s="1"/>
  <c r="M36" i="3"/>
  <c r="D35" i="3"/>
  <c r="E35" i="3" s="1"/>
  <c r="J34" i="3"/>
  <c r="K34" i="3" s="1"/>
  <c r="J33" i="3"/>
  <c r="K33" i="3" s="1"/>
  <c r="J32" i="3"/>
  <c r="K32" i="3" s="1"/>
  <c r="J31" i="3"/>
  <c r="K31" i="3" s="1"/>
  <c r="I27" i="3"/>
  <c r="C27" i="3"/>
  <c r="D20" i="3"/>
  <c r="E20" i="3" s="1"/>
  <c r="D19" i="3"/>
  <c r="I16" i="3"/>
  <c r="I29" i="3"/>
  <c r="J15" i="3"/>
  <c r="K15" i="3" s="1"/>
  <c r="D15" i="3"/>
  <c r="E15" i="3" s="1"/>
  <c r="J14" i="3"/>
  <c r="K14" i="3" s="1"/>
  <c r="D14" i="3"/>
  <c r="E14" i="3" s="1"/>
  <c r="J13" i="3"/>
  <c r="K13" i="3" s="1"/>
  <c r="D13" i="3"/>
  <c r="K12" i="3"/>
  <c r="E12" i="3"/>
  <c r="K57" i="1"/>
  <c r="M56" i="1"/>
  <c r="M55" i="1"/>
  <c r="M50" i="1"/>
  <c r="M49" i="1"/>
  <c r="M47" i="1"/>
  <c r="K45" i="1"/>
  <c r="E45" i="1"/>
  <c r="M44" i="1"/>
  <c r="M43" i="1"/>
  <c r="M42" i="1"/>
  <c r="M41" i="1"/>
  <c r="M39" i="1"/>
  <c r="I37" i="1"/>
  <c r="C37" i="1"/>
  <c r="B10" i="10" s="1"/>
  <c r="M36" i="1"/>
  <c r="J35" i="1"/>
  <c r="K35" i="1" s="1"/>
  <c r="D35" i="1"/>
  <c r="E35" i="1" s="1"/>
  <c r="K34" i="1"/>
  <c r="D34" i="1"/>
  <c r="E34" i="1" s="1"/>
  <c r="K33" i="1"/>
  <c r="E33" i="1"/>
  <c r="K32" i="1"/>
  <c r="E32" i="1"/>
  <c r="K31" i="1"/>
  <c r="I27" i="1"/>
  <c r="C27" i="1"/>
  <c r="J26" i="1"/>
  <c r="K26" i="1" s="1"/>
  <c r="D26" i="1"/>
  <c r="E26" i="1" s="1"/>
  <c r="J25" i="1"/>
  <c r="K25" i="1"/>
  <c r="D25" i="1"/>
  <c r="E25" i="1"/>
  <c r="M25" i="1" s="1"/>
  <c r="J24" i="1"/>
  <c r="K24" i="1" s="1"/>
  <c r="D24" i="1"/>
  <c r="E24" i="1" s="1"/>
  <c r="J21" i="1"/>
  <c r="K21" i="1" s="1"/>
  <c r="D21" i="1"/>
  <c r="E21" i="1" s="1"/>
  <c r="J20" i="1"/>
  <c r="K20" i="1" s="1"/>
  <c r="D20" i="1"/>
  <c r="E20" i="1" s="1"/>
  <c r="J19" i="1"/>
  <c r="K19" i="1"/>
  <c r="D19" i="1"/>
  <c r="E19" i="1" s="1"/>
  <c r="M19" i="1" s="1"/>
  <c r="I16" i="1"/>
  <c r="C16" i="1"/>
  <c r="B7" i="10" s="1"/>
  <c r="J15" i="1"/>
  <c r="K15" i="1" s="1"/>
  <c r="D15" i="1"/>
  <c r="E15" i="1" s="1"/>
  <c r="J14" i="1"/>
  <c r="K14" i="1" s="1"/>
  <c r="D14" i="1"/>
  <c r="E14" i="1" s="1"/>
  <c r="J13" i="1"/>
  <c r="K13" i="1" s="1"/>
  <c r="D13" i="1"/>
  <c r="E13" i="1" s="1"/>
  <c r="K12" i="1"/>
  <c r="E12" i="1"/>
  <c r="J16" i="5"/>
  <c r="E31" i="1"/>
  <c r="E12" i="4"/>
  <c r="E31" i="4"/>
  <c r="E19" i="3"/>
  <c r="D21" i="8" l="1"/>
  <c r="E21" i="8" s="1"/>
  <c r="J19" i="3"/>
  <c r="K19" i="3" s="1"/>
  <c r="J21" i="8"/>
  <c r="K21" i="8" s="1"/>
  <c r="J14" i="9"/>
  <c r="K14" i="9" s="1"/>
  <c r="J20" i="3"/>
  <c r="K20" i="3" s="1"/>
  <c r="K27" i="3" s="1"/>
  <c r="D21" i="3"/>
  <c r="E21" i="3" s="1"/>
  <c r="E27" i="3" s="1"/>
  <c r="M27" i="3" s="1"/>
  <c r="J25" i="8"/>
  <c r="K25" i="8" s="1"/>
  <c r="D26" i="8"/>
  <c r="E26" i="8" s="1"/>
  <c r="M26" i="8" s="1"/>
  <c r="D35" i="8"/>
  <c r="E35" i="8" s="1"/>
  <c r="J24" i="3"/>
  <c r="K24" i="3" s="1"/>
  <c r="M57" i="3"/>
  <c r="D24" i="4"/>
  <c r="E24" i="4" s="1"/>
  <c r="M45" i="4"/>
  <c r="J26" i="8"/>
  <c r="K26" i="8" s="1"/>
  <c r="D20" i="9"/>
  <c r="E20" i="9" s="1"/>
  <c r="M35" i="9"/>
  <c r="M26" i="9"/>
  <c r="J20" i="4"/>
  <c r="K20" i="4" s="1"/>
  <c r="D26" i="3"/>
  <c r="E26" i="3" s="1"/>
  <c r="M26" i="3" s="1"/>
  <c r="D25" i="4"/>
  <c r="E25" i="4" s="1"/>
  <c r="D19" i="8"/>
  <c r="E19" i="8" s="1"/>
  <c r="M19" i="8" s="1"/>
  <c r="J24" i="9"/>
  <c r="K24" i="9" s="1"/>
  <c r="E29" i="12"/>
  <c r="M29" i="12" s="1"/>
  <c r="M19" i="3"/>
  <c r="J24" i="8"/>
  <c r="K24" i="8" s="1"/>
  <c r="M26" i="1"/>
  <c r="D25" i="3"/>
  <c r="E25" i="3" s="1"/>
  <c r="J25" i="4"/>
  <c r="K25" i="4" s="1"/>
  <c r="J19" i="8"/>
  <c r="K19" i="8" s="1"/>
  <c r="D31" i="8"/>
  <c r="E31" i="8" s="1"/>
  <c r="M31" i="8" s="1"/>
  <c r="M24" i="1"/>
  <c r="M24" i="8"/>
  <c r="I29" i="1"/>
  <c r="I29" i="4"/>
  <c r="J24" i="4"/>
  <c r="K24" i="4" s="1"/>
  <c r="M57" i="1"/>
  <c r="J26" i="4"/>
  <c r="K26" i="4" s="1"/>
  <c r="D19" i="5"/>
  <c r="D27" i="5" s="1"/>
  <c r="J31" i="8"/>
  <c r="K31" i="8" s="1"/>
  <c r="J25" i="9"/>
  <c r="K25" i="9" s="1"/>
  <c r="M12" i="4"/>
  <c r="J53" i="5"/>
  <c r="E20" i="10"/>
  <c r="D11" i="10"/>
  <c r="G8" i="10"/>
  <c r="G9" i="10"/>
  <c r="G12" i="10"/>
  <c r="M12" i="5"/>
  <c r="D16" i="5"/>
  <c r="C29" i="5"/>
  <c r="D37" i="4"/>
  <c r="D16" i="4"/>
  <c r="G7" i="10" s="1"/>
  <c r="M13" i="4"/>
  <c r="C29" i="3"/>
  <c r="M35" i="8"/>
  <c r="M35" i="3"/>
  <c r="M35" i="1"/>
  <c r="D37" i="1"/>
  <c r="D32" i="8"/>
  <c r="E32" i="8" s="1"/>
  <c r="E25" i="8"/>
  <c r="M26" i="4"/>
  <c r="D27" i="1"/>
  <c r="M25" i="3"/>
  <c r="M25" i="4"/>
  <c r="D24" i="3"/>
  <c r="E24" i="3" s="1"/>
  <c r="M24" i="3" s="1"/>
  <c r="J26" i="3"/>
  <c r="K26" i="3" s="1"/>
  <c r="M24" i="4"/>
  <c r="M24" i="5"/>
  <c r="M26" i="5"/>
  <c r="D24" i="9"/>
  <c r="E24" i="9" s="1"/>
  <c r="D25" i="9"/>
  <c r="E25" i="9" s="1"/>
  <c r="M25" i="9" s="1"/>
  <c r="K27" i="1"/>
  <c r="E19" i="5"/>
  <c r="M21" i="3"/>
  <c r="J20" i="9"/>
  <c r="K20" i="9" s="1"/>
  <c r="M21" i="1"/>
  <c r="M20" i="3"/>
  <c r="J19" i="4"/>
  <c r="D21" i="4"/>
  <c r="E21" i="4" s="1"/>
  <c r="M21" i="4" s="1"/>
  <c r="J19" i="5"/>
  <c r="J21" i="5"/>
  <c r="K21" i="5" s="1"/>
  <c r="D19" i="9"/>
  <c r="D21" i="9"/>
  <c r="E21" i="9" s="1"/>
  <c r="M21" i="9" s="1"/>
  <c r="J27" i="1"/>
  <c r="D19" i="4"/>
  <c r="M20" i="1"/>
  <c r="D20" i="4"/>
  <c r="E20" i="4" s="1"/>
  <c r="M20" i="4" s="1"/>
  <c r="J19" i="9"/>
  <c r="G14" i="10"/>
  <c r="G17" i="10"/>
  <c r="K16" i="5"/>
  <c r="M45" i="5"/>
  <c r="M35" i="5"/>
  <c r="M13" i="5"/>
  <c r="M14" i="5"/>
  <c r="M15" i="5"/>
  <c r="M33" i="4"/>
  <c r="J37" i="4"/>
  <c r="M34" i="4"/>
  <c r="K37" i="4"/>
  <c r="C29" i="4"/>
  <c r="M14" i="4"/>
  <c r="K16" i="4"/>
  <c r="J16" i="4"/>
  <c r="M45" i="3"/>
  <c r="M12" i="3"/>
  <c r="D16" i="3"/>
  <c r="K16" i="3"/>
  <c r="J16" i="3"/>
  <c r="M14" i="3"/>
  <c r="G15" i="10"/>
  <c r="G13" i="10"/>
  <c r="M45" i="1"/>
  <c r="J34" i="5"/>
  <c r="K34" i="5" s="1"/>
  <c r="M33" i="8"/>
  <c r="K12" i="9"/>
  <c r="J13" i="9"/>
  <c r="K13" i="9" s="1"/>
  <c r="M13" i="9" s="1"/>
  <c r="D15" i="9"/>
  <c r="E15" i="9" s="1"/>
  <c r="M15" i="9" s="1"/>
  <c r="D12" i="9"/>
  <c r="E12" i="9" s="1"/>
  <c r="M12" i="9" s="1"/>
  <c r="D14" i="9"/>
  <c r="E14" i="9" s="1"/>
  <c r="M14" i="9" s="1"/>
  <c r="E27" i="1"/>
  <c r="M27" i="1" s="1"/>
  <c r="M20" i="5"/>
  <c r="C11" i="10"/>
  <c r="K27" i="8"/>
  <c r="F11" i="10"/>
  <c r="M15" i="3"/>
  <c r="M20" i="8"/>
  <c r="M15" i="4"/>
  <c r="E16" i="4"/>
  <c r="M21" i="5"/>
  <c r="M25" i="5"/>
  <c r="M20" i="9"/>
  <c r="D29" i="5"/>
  <c r="E13" i="3"/>
  <c r="E16" i="5"/>
  <c r="M34" i="8"/>
  <c r="M34" i="1"/>
  <c r="M32" i="4"/>
  <c r="J37" i="9"/>
  <c r="M32" i="8"/>
  <c r="E37" i="4"/>
  <c r="M31" i="4"/>
  <c r="E11" i="10"/>
  <c r="J16" i="1"/>
  <c r="M13" i="1"/>
  <c r="M14" i="1"/>
  <c r="K16" i="1"/>
  <c r="M15" i="1"/>
  <c r="M32" i="1"/>
  <c r="M34" i="3"/>
  <c r="K37" i="3"/>
  <c r="K37" i="8"/>
  <c r="K37" i="1"/>
  <c r="M33" i="1"/>
  <c r="M31" i="1"/>
  <c r="K31" i="9"/>
  <c r="K37" i="9" s="1"/>
  <c r="D31" i="5"/>
  <c r="D31" i="3"/>
  <c r="D32" i="3"/>
  <c r="E32" i="3" s="1"/>
  <c r="M32" i="3" s="1"/>
  <c r="D33" i="3"/>
  <c r="E33" i="3" s="1"/>
  <c r="M33" i="3" s="1"/>
  <c r="J31" i="5"/>
  <c r="D33" i="5"/>
  <c r="E33" i="5" s="1"/>
  <c r="M33" i="5" s="1"/>
  <c r="D34" i="5"/>
  <c r="E34" i="5" s="1"/>
  <c r="M34" i="5" s="1"/>
  <c r="D32" i="9"/>
  <c r="E32" i="9" s="1"/>
  <c r="M32" i="9" s="1"/>
  <c r="D33" i="9"/>
  <c r="E33" i="9" s="1"/>
  <c r="M33" i="9" s="1"/>
  <c r="D32" i="5"/>
  <c r="E32" i="5" s="1"/>
  <c r="M32" i="5" s="1"/>
  <c r="D34" i="9"/>
  <c r="E34" i="9" s="1"/>
  <c r="M34" i="9" s="1"/>
  <c r="J37" i="1"/>
  <c r="J37" i="3"/>
  <c r="D31" i="9"/>
  <c r="E37" i="1"/>
  <c r="J12" i="8"/>
  <c r="J13" i="8"/>
  <c r="K13" i="8" s="1"/>
  <c r="J14" i="8"/>
  <c r="K14" i="8" s="1"/>
  <c r="J15" i="8"/>
  <c r="K15" i="8" s="1"/>
  <c r="M15" i="8" s="1"/>
  <c r="D12" i="8"/>
  <c r="D13" i="8"/>
  <c r="E13" i="8" s="1"/>
  <c r="M13" i="8" s="1"/>
  <c r="D14" i="8"/>
  <c r="E14" i="8" s="1"/>
  <c r="B11" i="10"/>
  <c r="E16" i="1"/>
  <c r="M12" i="1"/>
  <c r="D16" i="1"/>
  <c r="C29" i="1"/>
  <c r="E51" i="12" l="1"/>
  <c r="J27" i="3"/>
  <c r="E27" i="8"/>
  <c r="M24" i="9"/>
  <c r="D27" i="8"/>
  <c r="M25" i="8"/>
  <c r="D37" i="8"/>
  <c r="K29" i="1"/>
  <c r="J37" i="8"/>
  <c r="J27" i="8"/>
  <c r="E37" i="8"/>
  <c r="M37" i="8" s="1"/>
  <c r="M21" i="8"/>
  <c r="M51" i="12"/>
  <c r="E52" i="12"/>
  <c r="E53" i="12" s="1"/>
  <c r="M16" i="4"/>
  <c r="J29" i="3"/>
  <c r="D27" i="3"/>
  <c r="D29" i="3" s="1"/>
  <c r="D29" i="1"/>
  <c r="B16" i="10" s="1"/>
  <c r="B19" i="10" s="1"/>
  <c r="B21" i="10" s="1"/>
  <c r="K29" i="3"/>
  <c r="K51" i="3" s="1"/>
  <c r="K52" i="3" s="1"/>
  <c r="K53" i="3" s="1"/>
  <c r="K58" i="3" s="1"/>
  <c r="D8" i="11" s="1"/>
  <c r="K19" i="9"/>
  <c r="K27" i="9" s="1"/>
  <c r="J27" i="9"/>
  <c r="K19" i="5"/>
  <c r="K27" i="5" s="1"/>
  <c r="K29" i="5" s="1"/>
  <c r="J27" i="5"/>
  <c r="J29" i="5" s="1"/>
  <c r="M27" i="8"/>
  <c r="E27" i="5"/>
  <c r="K19" i="4"/>
  <c r="K27" i="4" s="1"/>
  <c r="K29" i="4" s="1"/>
  <c r="K51" i="4" s="1"/>
  <c r="K52" i="4" s="1"/>
  <c r="K53" i="4" s="1"/>
  <c r="K58" i="4" s="1"/>
  <c r="D7" i="11" s="1"/>
  <c r="J27" i="4"/>
  <c r="J29" i="4" s="1"/>
  <c r="J29" i="1"/>
  <c r="E19" i="4"/>
  <c r="D27" i="4"/>
  <c r="D29" i="4" s="1"/>
  <c r="D27" i="9"/>
  <c r="E19" i="9"/>
  <c r="K51" i="1"/>
  <c r="K52" i="1" s="1"/>
  <c r="K53" i="1" s="1"/>
  <c r="K58" i="1" s="1"/>
  <c r="D6" i="11" s="1"/>
  <c r="M37" i="4"/>
  <c r="D16" i="9"/>
  <c r="K16" i="9"/>
  <c r="E16" i="9"/>
  <c r="M16" i="9" s="1"/>
  <c r="J16" i="9"/>
  <c r="M16" i="5"/>
  <c r="M13" i="3"/>
  <c r="E16" i="3"/>
  <c r="G10" i="10"/>
  <c r="M37" i="1"/>
  <c r="E31" i="3"/>
  <c r="D37" i="3"/>
  <c r="J37" i="5"/>
  <c r="K31" i="5"/>
  <c r="K37" i="5" s="1"/>
  <c r="D37" i="9"/>
  <c r="E31" i="9"/>
  <c r="D37" i="5"/>
  <c r="E31" i="5"/>
  <c r="J16" i="8"/>
  <c r="K12" i="8"/>
  <c r="K16" i="8" s="1"/>
  <c r="K29" i="8" s="1"/>
  <c r="K51" i="8" s="1"/>
  <c r="M14" i="8"/>
  <c r="E12" i="8"/>
  <c r="D16" i="8"/>
  <c r="D29" i="8" s="1"/>
  <c r="M16" i="1"/>
  <c r="E29" i="1"/>
  <c r="E51" i="1" s="1"/>
  <c r="E52" i="1" s="1"/>
  <c r="E53" i="1" s="1"/>
  <c r="G11" i="10"/>
  <c r="J29" i="8" l="1"/>
  <c r="D16" i="10"/>
  <c r="K29" i="9"/>
  <c r="K51" i="9" s="1"/>
  <c r="K52" i="9" s="1"/>
  <c r="K53" i="9" s="1"/>
  <c r="K58" i="9" s="1"/>
  <c r="E16" i="10"/>
  <c r="C16" i="10"/>
  <c r="C19" i="10" s="1"/>
  <c r="C21" i="10" s="1"/>
  <c r="M52" i="12"/>
  <c r="B18" i="10"/>
  <c r="B22" i="10" s="1"/>
  <c r="K51" i="5"/>
  <c r="K52" i="5" s="1"/>
  <c r="K53" i="5" s="1"/>
  <c r="K58" i="5" s="1"/>
  <c r="D9" i="11" s="1"/>
  <c r="D29" i="9"/>
  <c r="D18" i="10"/>
  <c r="J29" i="9"/>
  <c r="E27" i="4"/>
  <c r="M19" i="4"/>
  <c r="M19" i="5"/>
  <c r="M19" i="9"/>
  <c r="E27" i="9"/>
  <c r="M27" i="9" s="1"/>
  <c r="F18" i="10"/>
  <c r="M27" i="5"/>
  <c r="E29" i="5"/>
  <c r="M29" i="5" s="1"/>
  <c r="E29" i="9"/>
  <c r="E29" i="3"/>
  <c r="M29" i="3" s="1"/>
  <c r="M16" i="3"/>
  <c r="E37" i="9"/>
  <c r="M37" i="9" s="1"/>
  <c r="M31" i="9"/>
  <c r="E37" i="3"/>
  <c r="M31" i="3"/>
  <c r="E37" i="5"/>
  <c r="M31" i="5"/>
  <c r="F19" i="10"/>
  <c r="F21" i="10" s="1"/>
  <c r="E16" i="8"/>
  <c r="M12" i="8"/>
  <c r="M29" i="9"/>
  <c r="K52" i="8"/>
  <c r="K53" i="8" s="1"/>
  <c r="K58" i="8" s="1"/>
  <c r="M29" i="1"/>
  <c r="E51" i="9" l="1"/>
  <c r="C18" i="10"/>
  <c r="C22" i="10" s="1"/>
  <c r="E18" i="10"/>
  <c r="E19" i="10"/>
  <c r="E21" i="10" s="1"/>
  <c r="M53" i="12"/>
  <c r="E58" i="12"/>
  <c r="G16" i="10"/>
  <c r="G18" i="10" s="1"/>
  <c r="D19" i="10"/>
  <c r="D21" i="10" s="1"/>
  <c r="D22" i="10" s="1"/>
  <c r="M27" i="4"/>
  <c r="E29" i="4"/>
  <c r="D11" i="11"/>
  <c r="F22" i="10"/>
  <c r="E51" i="5"/>
  <c r="M37" i="5"/>
  <c r="E51" i="3"/>
  <c r="M37" i="3"/>
  <c r="E29" i="8"/>
  <c r="M16" i="8"/>
  <c r="M51" i="9"/>
  <c r="E52" i="9"/>
  <c r="M51" i="1"/>
  <c r="E58" i="1"/>
  <c r="E22" i="10" l="1"/>
  <c r="M58" i="12"/>
  <c r="C10" i="11"/>
  <c r="G21" i="10"/>
  <c r="G22" i="10" s="1"/>
  <c r="G19" i="10"/>
  <c r="E51" i="4"/>
  <c r="M29" i="4"/>
  <c r="E52" i="3"/>
  <c r="M51" i="3"/>
  <c r="M51" i="5"/>
  <c r="E52" i="5"/>
  <c r="M52" i="9"/>
  <c r="E53" i="9"/>
  <c r="E51" i="8"/>
  <c r="M29" i="8"/>
  <c r="M52" i="1"/>
  <c r="E52" i="4" l="1"/>
  <c r="M51" i="4"/>
  <c r="M52" i="5"/>
  <c r="M52" i="3"/>
  <c r="M51" i="8"/>
  <c r="E52" i="8"/>
  <c r="M53" i="9"/>
  <c r="E58" i="9"/>
  <c r="M53" i="1"/>
  <c r="M52" i="4" l="1"/>
  <c r="E10" i="11"/>
  <c r="M53" i="5"/>
  <c r="E58" i="5"/>
  <c r="M53" i="3"/>
  <c r="E58" i="3"/>
  <c r="C8" i="11" s="1"/>
  <c r="E8" i="11" s="1"/>
  <c r="M52" i="8"/>
  <c r="E53" i="8"/>
  <c r="M58" i="9"/>
  <c r="C6" i="11"/>
  <c r="M58" i="1"/>
  <c r="M58" i="3" l="1"/>
  <c r="M58" i="5"/>
  <c r="C9" i="11"/>
  <c r="E9" i="11" s="1"/>
  <c r="M53" i="8"/>
  <c r="E58" i="8"/>
  <c r="E6" i="11"/>
  <c r="M58" i="8" l="1"/>
  <c r="M53" i="4" l="1"/>
  <c r="E58" i="4"/>
  <c r="M58" i="4" s="1"/>
  <c r="C7" i="11"/>
  <c r="E7" i="11" s="1"/>
  <c r="E11" i="11" s="1"/>
  <c r="C1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E5" authorId="0" shapeId="0" xr:uid="{00000000-0006-0000-0100-000001000000}">
      <text>
        <r>
          <rPr>
            <b/>
            <sz val="9"/>
            <color indexed="81"/>
            <rFont val="Tahoma"/>
            <family val="2"/>
          </rPr>
          <t>Christina Yarbrough:</t>
        </r>
        <r>
          <rPr>
            <sz val="9"/>
            <color indexed="81"/>
            <rFont val="Tahoma"/>
            <family val="2"/>
          </rPr>
          <t xml:space="preserve">
Titles for small project
 entered on the budget tab will update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2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2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2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2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2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2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2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2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2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2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2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2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2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2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2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2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200-000011000000}">
      <text>
        <r>
          <rPr>
            <b/>
            <sz val="9"/>
            <color indexed="81"/>
            <rFont val="Tahoma"/>
            <family val="2"/>
          </rPr>
          <t>Christina Yarbrough:</t>
        </r>
        <r>
          <rPr>
            <sz val="9"/>
            <color indexed="81"/>
            <rFont val="Tahoma"/>
            <family val="2"/>
          </rPr>
          <t xml:space="preserve">
Enter the Qtr for tuition here
</t>
        </r>
      </text>
    </comment>
    <comment ref="D53" authorId="0" shapeId="0" xr:uid="{00000000-0006-0000-0200-000012000000}">
      <text>
        <r>
          <rPr>
            <b/>
            <sz val="9"/>
            <color indexed="81"/>
            <rFont val="Tahoma"/>
            <charset val="1"/>
          </rPr>
          <t>Christina Yarbrough:</t>
        </r>
        <r>
          <rPr>
            <sz val="9"/>
            <color indexed="81"/>
            <rFont val="Tahoma"/>
            <charset val="1"/>
          </rPr>
          <t xml:space="preserve">
Enter your F&amp;A rate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3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3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3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3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3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3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3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3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3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3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3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3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3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3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3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3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3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4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4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4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4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4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4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4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4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4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4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4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4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4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4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4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4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4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5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5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5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5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5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5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5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5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5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5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5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5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5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5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5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5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5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C4" authorId="0" shapeId="0" xr:uid="{00000000-0006-0000-0600-000001000000}">
      <text>
        <r>
          <rPr>
            <b/>
            <sz val="9"/>
            <color indexed="81"/>
            <rFont val="Tahoma"/>
            <family val="2"/>
          </rPr>
          <t>Christina Yarbrough:</t>
        </r>
        <r>
          <rPr>
            <sz val="9"/>
            <color indexed="81"/>
            <rFont val="Tahoma"/>
            <family val="2"/>
          </rPr>
          <t xml:space="preserve">
Update Project Title</t>
        </r>
      </text>
    </comment>
    <comment ref="B10" authorId="0" shapeId="0" xr:uid="{00000000-0006-0000-0600-000002000000}">
      <text>
        <r>
          <rPr>
            <b/>
            <sz val="9"/>
            <color indexed="81"/>
            <rFont val="Tahoma"/>
            <family val="2"/>
          </rPr>
          <t>Christina Yarbrough:</t>
        </r>
        <r>
          <rPr>
            <sz val="9"/>
            <color indexed="81"/>
            <rFont val="Tahoma"/>
            <family val="2"/>
          </rPr>
          <t xml:space="preserve">
Faculty Fringe Rate
</t>
        </r>
      </text>
    </comment>
    <comment ref="D11" authorId="0" shapeId="0" xr:uid="{00000000-0006-0000-0600-000003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600-000004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600-000005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600-000006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600-000007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600-000008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600-000009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600-00000A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600-00000B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600-00000C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600-00000D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600-00000E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600-00000F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600-000010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600-000011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600-000012000000}">
      <text>
        <r>
          <rPr>
            <b/>
            <sz val="9"/>
            <color indexed="81"/>
            <rFont val="Tahoma"/>
            <family val="2"/>
          </rPr>
          <t>Christina Yarbrough:</t>
        </r>
        <r>
          <rPr>
            <sz val="9"/>
            <color indexed="81"/>
            <rFont val="Tahoma"/>
            <family val="2"/>
          </rPr>
          <t xml:space="preserve">
Enter the Qtr for tuition here
</t>
        </r>
      </text>
    </comment>
    <comment ref="D53" authorId="0" shapeId="0" xr:uid="{00000000-0006-0000-0600-000013000000}">
      <text>
        <r>
          <rPr>
            <b/>
            <sz val="9"/>
            <color indexed="81"/>
            <rFont val="Tahoma"/>
            <family val="2"/>
          </rPr>
          <t>Christina Yarbrough:</t>
        </r>
        <r>
          <rPr>
            <sz val="9"/>
            <color indexed="81"/>
            <rFont val="Tahoma"/>
            <family val="2"/>
          </rPr>
          <t xml:space="preserve">
Enter F&amp;A rate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7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7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7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7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7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7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7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7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7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7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7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7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7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7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7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7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7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8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8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8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8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8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8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8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8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8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8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8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8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8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8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8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8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800-000011000000}">
      <text>
        <r>
          <rPr>
            <b/>
            <sz val="9"/>
            <color indexed="81"/>
            <rFont val="Tahoma"/>
            <family val="2"/>
          </rPr>
          <t>Christina Yarbrough:</t>
        </r>
        <r>
          <rPr>
            <sz val="9"/>
            <color indexed="81"/>
            <rFont val="Tahoma"/>
            <family val="2"/>
          </rPr>
          <t xml:space="preserve">
Enter the Qtr for tuition here
</t>
        </r>
      </text>
    </comment>
  </commentList>
</comments>
</file>

<file path=xl/sharedStrings.xml><?xml version="1.0" encoding="utf-8"?>
<sst xmlns="http://schemas.openxmlformats.org/spreadsheetml/2006/main" count="1176" uniqueCount="120">
  <si>
    <t>PacTrans Region 10 University Transportation Center</t>
  </si>
  <si>
    <t>FY 2018-2019 Research Proposals</t>
  </si>
  <si>
    <t xml:space="preserve">Budget Template </t>
  </si>
  <si>
    <t>Project Title:</t>
  </si>
  <si>
    <t>Principal Investigator</t>
  </si>
  <si>
    <t>Start &amp; End Date</t>
  </si>
  <si>
    <t>Notes:</t>
  </si>
  <si>
    <t xml:space="preserve">Fill in the requested information under the headings given below.    DO NOT edit the order, wording, or position of the rows.  </t>
  </si>
  <si>
    <t>DO NOT input any numbers in SHADED boxes: these are automatically computed. Benefit rate % and F&amp;A % fields should be updated to reflect the current rate for the institution.</t>
  </si>
  <si>
    <t>Categories</t>
  </si>
  <si>
    <t>Federal Funds</t>
  </si>
  <si>
    <t>Matching Funds</t>
  </si>
  <si>
    <t>FACULTY SALARIES</t>
  </si>
  <si>
    <t>Details</t>
  </si>
  <si>
    <t>Total Budget</t>
  </si>
  <si>
    <r>
      <t xml:space="preserve">Name- </t>
    </r>
    <r>
      <rPr>
        <b/>
        <sz val="9"/>
        <color theme="1"/>
        <rFont val="Calibri"/>
        <family val="2"/>
        <scheme val="minor"/>
      </rPr>
      <t>(List the PI first and then any additional faculty)</t>
    </r>
  </si>
  <si>
    <t>Individual title (e.g., Prof, Asst. Prof)</t>
  </si>
  <si>
    <t>Base Salary</t>
  </si>
  <si>
    <t>Fringe Benefit Costs</t>
  </si>
  <si>
    <t>Total Federal Funds</t>
  </si>
  <si>
    <t>List Number of Months Funding , Base Salary, Type of Salary (Academic Year or Summer)</t>
  </si>
  <si>
    <t>Funds from Non-Federal Sources</t>
  </si>
  <si>
    <t>Details - please identify source of match (eg., UW budget number) and include title here</t>
  </si>
  <si>
    <t>Total Faculty Salaries</t>
  </si>
  <si>
    <t>THIS ROW IS AUTOMATICALLY COMPUTED</t>
  </si>
  <si>
    <t>ADMINSTRATIVE STAFF SALARIES</t>
  </si>
  <si>
    <t>List Number of Months Funding , Base Salary and other pertinent details</t>
  </si>
  <si>
    <r>
      <t>Name-</t>
    </r>
    <r>
      <rPr>
        <b/>
        <sz val="8"/>
        <color theme="1"/>
        <rFont val="Calibri"/>
        <family val="2"/>
        <scheme val="minor"/>
      </rPr>
      <t xml:space="preserve"> (List Professional Staff here)</t>
    </r>
  </si>
  <si>
    <r>
      <t>Title</t>
    </r>
    <r>
      <rPr>
        <b/>
        <sz val="8"/>
        <color theme="1"/>
        <rFont val="Calibri"/>
        <family val="2"/>
        <scheme val="minor"/>
      </rPr>
      <t xml:space="preserve"> (e.g., Fiscal, Admin Asst)</t>
    </r>
  </si>
  <si>
    <t>OTHER SUPPORT STAFF SALARIES</t>
  </si>
  <si>
    <r>
      <t>Name-</t>
    </r>
    <r>
      <rPr>
        <b/>
        <sz val="8"/>
        <color theme="1"/>
        <rFont val="Calibri"/>
        <family val="2"/>
        <scheme val="minor"/>
      </rPr>
      <t>(List Classified Staff here)</t>
    </r>
  </si>
  <si>
    <r>
      <t>Title</t>
    </r>
    <r>
      <rPr>
        <b/>
        <sz val="8"/>
        <color theme="1"/>
        <rFont val="Calibri"/>
        <family val="2"/>
        <scheme val="minor"/>
      </rPr>
      <t xml:space="preserve"> </t>
    </r>
    <r>
      <rPr>
        <b/>
        <sz val="7"/>
        <color theme="1"/>
        <rFont val="Calibri"/>
        <family val="2"/>
        <scheme val="minor"/>
      </rPr>
      <t>(e.g., Web Master)</t>
    </r>
  </si>
  <si>
    <t>Total Staff Salaries</t>
  </si>
  <si>
    <t xml:space="preserve">Total Salaries &amp; Benefits </t>
  </si>
  <si>
    <t>STUDENT SALARIES</t>
  </si>
  <si>
    <t>List Number of Students &amp; Months Funding , Base Salary, &amp; FTE</t>
  </si>
  <si>
    <t>Funds from Non-Fedral Sources</t>
  </si>
  <si>
    <t>Graduate Student Salary</t>
  </si>
  <si>
    <t>Spring</t>
  </si>
  <si>
    <t>Summer</t>
  </si>
  <si>
    <t>Fall</t>
  </si>
  <si>
    <t>Winter</t>
  </si>
  <si>
    <t>Undergraduate/Hourly</t>
  </si>
  <si>
    <t>Graduate Student Tuition</t>
  </si>
  <si>
    <r>
      <t>Total Student support</t>
    </r>
    <r>
      <rPr>
        <b/>
        <sz val="9"/>
        <color theme="1"/>
        <rFont val="Calibri"/>
        <family val="2"/>
        <scheme val="minor"/>
      </rPr>
      <t xml:space="preserve"> (includes salay, benefits &amp; tuition)</t>
    </r>
  </si>
  <si>
    <r>
      <t>Total Student support</t>
    </r>
    <r>
      <rPr>
        <b/>
        <sz val="9"/>
        <color theme="1"/>
        <rFont val="Calibri"/>
        <family val="2"/>
        <scheme val="minor"/>
      </rPr>
      <t xml:space="preserve"> </t>
    </r>
  </si>
  <si>
    <t>Scholarships/Fellowships</t>
  </si>
  <si>
    <t>Identify type of scholarship/fellowship if any</t>
  </si>
  <si>
    <t>Note: (Scholarship/Fellowship &amp; Tuition) not subject to F&amp;A</t>
  </si>
  <si>
    <t>Expendable Property, Supplies, &amp; Services</t>
  </si>
  <si>
    <t>Details pertaining to expendable property expenses</t>
  </si>
  <si>
    <t>Equipment (ie Computer) Rental</t>
  </si>
  <si>
    <t>Research Supplies</t>
  </si>
  <si>
    <t>Research Report Publication Printing/Postage</t>
  </si>
  <si>
    <t>Please List Other</t>
  </si>
  <si>
    <t>Total Expendable Property, Supplies, &amp; Services</t>
  </si>
  <si>
    <t>Travel Expenses</t>
  </si>
  <si>
    <t>List the purpose of the Trip</t>
  </si>
  <si>
    <t>Domestic Travel</t>
  </si>
  <si>
    <t>Contractual Services/Other Direct Costs</t>
  </si>
  <si>
    <t>Details pertaining to other direct costs</t>
  </si>
  <si>
    <t>Total Research Direct Costs:</t>
  </si>
  <si>
    <t>TOTAL DIRECT AUTOMATICALLY COMPUTED</t>
  </si>
  <si>
    <t>Total Research Direct Costs</t>
  </si>
  <si>
    <t>Total Research Direct Costs Subject to F&amp;A cost calculation</t>
  </si>
  <si>
    <t>Institutional Indirect Cost % (F&amp;A)</t>
  </si>
  <si>
    <t>THIS F&amp;A IS AUTOMATICALLY COMPUTED</t>
  </si>
  <si>
    <t>Third Pary Cost Share/Match</t>
  </si>
  <si>
    <t>Non-Fedral Sources</t>
  </si>
  <si>
    <t>Details - please identify source of match (cash match, 3rd party, in kind) and provide commitment letter</t>
  </si>
  <si>
    <t xml:space="preserve">Please List Source </t>
  </si>
  <si>
    <t>Total Third Party Match</t>
  </si>
  <si>
    <t>Total Research Budget</t>
  </si>
  <si>
    <t>Total Matching Budget</t>
  </si>
  <si>
    <t>Lead Institution:</t>
  </si>
  <si>
    <t>Start &amp; End Date:</t>
  </si>
  <si>
    <t>Category</t>
  </si>
  <si>
    <t>TOTAL</t>
  </si>
  <si>
    <t>0110  INSTR/RES FACULTY SAL</t>
  </si>
  <si>
    <t>0170  PROFESSIONAL STAFF SAL</t>
  </si>
  <si>
    <t>0160  CLASS (HEPB) STAFF SAL</t>
  </si>
  <si>
    <t>0140  GRAD STD NON-TEACH SAL</t>
  </si>
  <si>
    <t>Total Salaries</t>
  </si>
  <si>
    <t>03  CONTRACTUAL SERV</t>
  </si>
  <si>
    <t>04  TRAVEL</t>
  </si>
  <si>
    <t>05  SUPPLIES AND MATERIALS</t>
  </si>
  <si>
    <t>06  EQUIPMENT</t>
  </si>
  <si>
    <t>07  RETIREMENT &amp; BENEFITS</t>
  </si>
  <si>
    <t>08  Tuition</t>
  </si>
  <si>
    <t>Total Direct Costs</t>
  </si>
  <si>
    <t>Indirect Cost Rate 46.75</t>
  </si>
  <si>
    <t>25  INDIRECT COST</t>
  </si>
  <si>
    <t>Total Expenses</t>
  </si>
  <si>
    <t>PacTrans Funds Requested</t>
  </si>
  <si>
    <t>Outreach</t>
  </si>
  <si>
    <t>Education</t>
  </si>
  <si>
    <t>The numbers for this page will be generated AUTOMATICALLY as the budget templates for each project are updated</t>
  </si>
  <si>
    <t>PacTrans Detailed Subcontract Summary</t>
  </si>
  <si>
    <t>Projects</t>
  </si>
  <si>
    <t xml:space="preserve">IDC Base </t>
  </si>
  <si>
    <t>Washington State University</t>
  </si>
  <si>
    <t>Eric Jessup</t>
  </si>
  <si>
    <t>8/16/18 - 8/15/2019</t>
  </si>
  <si>
    <t>Summer Wages</t>
  </si>
  <si>
    <t xml:space="preserve">Please note entering the PI name and date into the budget tabs will update the name here. The fields are linked. </t>
  </si>
  <si>
    <t xml:space="preserve">Note:  Orange columns are linked to small project tabs and will update automatically. Green columns are linked to the multi institutional tabs and will update automatically. You may only need to use one of these budget tabs. </t>
  </si>
  <si>
    <t>*********The numbers for this page will be generated AUTOMATICALLY as the budget templates for each project are updated</t>
  </si>
  <si>
    <t>Matching Funds Provided</t>
  </si>
  <si>
    <t>Project PI Name</t>
  </si>
  <si>
    <t>University of Idaho</t>
  </si>
  <si>
    <t>WSU</t>
  </si>
  <si>
    <t>UI</t>
  </si>
  <si>
    <t>PSU</t>
  </si>
  <si>
    <t>UAA</t>
  </si>
  <si>
    <t>UW</t>
  </si>
  <si>
    <t>Portland State University</t>
  </si>
  <si>
    <t>University of Alaska</t>
  </si>
  <si>
    <t>University of Washington</t>
  </si>
  <si>
    <t>PacTrans Multi-Institutional Project</t>
  </si>
  <si>
    <t>FY 2024-2025 Research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</si>
</sst>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theme="1"/>
      <name val="Arial"/>
      <family val="2"/>
    </font>
    <font>
      <b/>
      <sz val="14"/>
      <color theme="1"/>
      <name val="Calibri"/>
      <family val="2"/>
      <scheme val="minor"/>
    </font>
    <font>
      <b/>
      <sz val="12"/>
      <color theme="1"/>
      <name val="Calibri"/>
      <family val="2"/>
      <scheme val="minor"/>
    </font>
    <font>
      <sz val="11"/>
      <name val="Calibri"/>
      <family val="2"/>
      <scheme val="minor"/>
    </font>
    <font>
      <b/>
      <u/>
      <sz val="16"/>
      <color theme="1"/>
      <name val="Calibri"/>
      <family val="2"/>
      <scheme val="minor"/>
    </font>
    <font>
      <b/>
      <u/>
      <sz val="14"/>
      <color theme="1"/>
      <name val="Calibri"/>
      <family val="2"/>
      <scheme val="minor"/>
    </font>
    <font>
      <b/>
      <sz val="14"/>
      <color theme="1"/>
      <name val="Arial"/>
      <family val="2"/>
    </font>
    <font>
      <b/>
      <i/>
      <sz val="11"/>
      <color theme="1"/>
      <name val="Calibri"/>
      <family val="2"/>
      <scheme val="minor"/>
    </font>
    <font>
      <b/>
      <sz val="9"/>
      <color theme="1"/>
      <name val="Calibri"/>
      <family val="2"/>
      <scheme val="minor"/>
    </font>
    <font>
      <b/>
      <sz val="10"/>
      <color theme="1"/>
      <name val="Calibri"/>
      <family val="2"/>
      <scheme val="minor"/>
    </font>
    <font>
      <b/>
      <sz val="8"/>
      <color theme="1"/>
      <name val="Calibri"/>
      <family val="2"/>
      <scheme val="minor"/>
    </font>
    <font>
      <b/>
      <sz val="7"/>
      <color theme="1"/>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6"/>
      <color theme="1"/>
      <name val="Arial"/>
      <family val="2"/>
    </font>
    <font>
      <b/>
      <sz val="11"/>
      <name val="Calibri"/>
      <family val="2"/>
      <scheme val="minor"/>
    </font>
    <font>
      <sz val="14"/>
      <color theme="1"/>
      <name val="Calibri"/>
      <family val="2"/>
      <scheme val="minor"/>
    </font>
    <font>
      <u/>
      <sz val="11"/>
      <color theme="10"/>
      <name val="Calibri"/>
      <family val="2"/>
      <scheme val="minor"/>
    </font>
    <font>
      <sz val="11"/>
      <color rgb="FF000000"/>
      <name val="Calibri"/>
      <family val="2"/>
      <scheme val="minor"/>
    </font>
    <font>
      <b/>
      <sz val="9"/>
      <color indexed="81"/>
      <name val="Tahoma"/>
      <family val="2"/>
    </font>
    <font>
      <sz val="9"/>
      <color indexed="81"/>
      <name val="Tahoma"/>
      <family val="2"/>
    </font>
    <font>
      <sz val="9"/>
      <name val="Calibri"/>
      <family val="2"/>
      <scheme val="minor"/>
    </font>
    <font>
      <sz val="12"/>
      <color theme="1"/>
      <name val="Calibri"/>
      <family val="2"/>
      <scheme val="minor"/>
    </font>
    <font>
      <b/>
      <sz val="9"/>
      <name val="Calibri"/>
      <family val="2"/>
      <scheme val="minor"/>
    </font>
    <font>
      <b/>
      <sz val="14"/>
      <color rgb="FF000000"/>
      <name val="Calibri"/>
      <family val="2"/>
      <scheme val="minor"/>
    </font>
    <font>
      <sz val="8"/>
      <name val="Calibri"/>
      <family val="2"/>
      <scheme val="minor"/>
    </font>
    <font>
      <b/>
      <i/>
      <sz val="12"/>
      <color theme="1"/>
      <name val="Calibri"/>
      <family val="2"/>
      <scheme val="minor"/>
    </font>
    <font>
      <i/>
      <sz val="12"/>
      <color theme="1"/>
      <name val="Calibri"/>
      <family val="2"/>
      <scheme val="minor"/>
    </font>
    <font>
      <b/>
      <i/>
      <sz val="10"/>
      <color theme="1"/>
      <name val="Calibri"/>
      <family val="2"/>
      <scheme val="minor"/>
    </font>
    <font>
      <sz val="10"/>
      <color rgb="FF000000"/>
      <name val="Arial"/>
      <family val="2"/>
    </font>
    <font>
      <sz val="10"/>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7CCC9"/>
        <bgColor indexed="64"/>
      </patternFill>
    </fill>
    <fill>
      <patternFill patternType="solid">
        <fgColor rgb="FFF69E9C"/>
        <bgColor indexed="64"/>
      </patternFill>
    </fill>
    <fill>
      <patternFill patternType="solid">
        <fgColor theme="6" tint="0.59999389629810485"/>
        <bgColor indexed="64"/>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right style="thin">
        <color auto="1"/>
      </right>
      <top/>
      <bottom/>
      <diagonal/>
    </border>
    <border>
      <left style="thin">
        <color indexed="64"/>
      </left>
      <right style="medium">
        <color auto="1"/>
      </right>
      <top/>
      <bottom/>
      <diagonal/>
    </border>
    <border>
      <left style="medium">
        <color auto="1"/>
      </left>
      <right style="medium">
        <color auto="1"/>
      </right>
      <top/>
      <bottom style="thin">
        <color indexed="64"/>
      </bottom>
      <diagonal/>
    </border>
    <border>
      <left style="medium">
        <color auto="1"/>
      </left>
      <right style="medium">
        <color auto="1"/>
      </right>
      <top style="medium">
        <color auto="1"/>
      </top>
      <bottom style="thin">
        <color indexed="64"/>
      </bottom>
      <diagonal/>
    </border>
    <border>
      <left style="thin">
        <color auto="1"/>
      </left>
      <right/>
      <top/>
      <bottom/>
      <diagonal/>
    </border>
    <border>
      <left style="medium">
        <color auto="1"/>
      </left>
      <right/>
      <top style="thin">
        <color auto="1"/>
      </top>
      <bottom style="thin">
        <color auto="1"/>
      </bottom>
      <diagonal/>
    </border>
    <border>
      <left style="thin">
        <color indexed="64"/>
      </left>
      <right style="medium">
        <color auto="1"/>
      </right>
      <top style="thin">
        <color auto="1"/>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medium">
        <color auto="1"/>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medium">
        <color auto="1"/>
      </right>
      <top style="thin">
        <color indexed="64"/>
      </top>
      <bottom/>
      <diagonal/>
    </border>
    <border>
      <left style="thin">
        <color auto="1"/>
      </left>
      <right/>
      <top/>
      <bottom style="medium">
        <color auto="1"/>
      </bottom>
      <diagonal/>
    </border>
    <border>
      <left style="thin">
        <color auto="1"/>
      </left>
      <right style="thin">
        <color indexed="64"/>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style="thin">
        <color auto="1"/>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medium">
        <color auto="1"/>
      </right>
      <top style="thin">
        <color auto="1"/>
      </top>
      <bottom/>
      <diagonal/>
    </border>
    <border>
      <left style="thin">
        <color indexed="64"/>
      </left>
      <right style="medium">
        <color auto="1"/>
      </right>
      <top/>
      <bottom style="medium">
        <color auto="1"/>
      </bottom>
      <diagonal/>
    </border>
    <border>
      <left style="thin">
        <color indexed="64"/>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thin">
        <color auto="1"/>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thin">
        <color indexed="64"/>
      </left>
      <right/>
      <top style="thin">
        <color auto="1"/>
      </top>
      <bottom style="medium">
        <color auto="1"/>
      </bottom>
      <diagonal/>
    </border>
    <border>
      <left style="thin">
        <color auto="1"/>
      </left>
      <right style="thin">
        <color indexed="64"/>
      </right>
      <top style="medium">
        <color auto="1"/>
      </top>
      <bottom/>
      <diagonal/>
    </border>
    <border>
      <left/>
      <right style="thin">
        <color auto="1"/>
      </right>
      <top style="medium">
        <color auto="1"/>
      </top>
      <bottom/>
      <diagonal/>
    </border>
    <border>
      <left/>
      <right style="medium">
        <color rgb="FFC00000"/>
      </right>
      <top style="medium">
        <color auto="1"/>
      </top>
      <bottom style="thin">
        <color auto="1"/>
      </bottom>
      <diagonal/>
    </border>
    <border>
      <left style="medium">
        <color rgb="FFC00000"/>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indexed="64"/>
      </left>
      <right style="medium">
        <color auto="1"/>
      </right>
      <top style="medium">
        <color auto="1"/>
      </top>
      <bottom style="double">
        <color indexed="64"/>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thin">
        <color indexed="64"/>
      </left>
      <right style="thin">
        <color auto="1"/>
      </right>
      <top style="thin">
        <color auto="1"/>
      </top>
      <bottom style="double">
        <color indexed="64"/>
      </bottom>
      <diagonal/>
    </border>
    <border>
      <left style="medium">
        <color auto="1"/>
      </left>
      <right style="medium">
        <color auto="1"/>
      </right>
      <top style="thin">
        <color auto="1"/>
      </top>
      <bottom style="double">
        <color indexed="64"/>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medium">
        <color auto="1"/>
      </right>
      <top style="double">
        <color indexed="64"/>
      </top>
      <bottom style="thin">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auto="1"/>
      </left>
      <right style="thin">
        <color indexed="64"/>
      </right>
      <top style="thin">
        <color auto="1"/>
      </top>
      <bottom/>
      <diagonal/>
    </border>
    <border>
      <left style="thin">
        <color indexed="64"/>
      </left>
      <right/>
      <top style="medium">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35" fillId="0" borderId="0"/>
  </cellStyleXfs>
  <cellXfs count="386">
    <xf numFmtId="0" fontId="0" fillId="0" borderId="0" xfId="0"/>
    <xf numFmtId="0" fontId="5" fillId="0" borderId="0" xfId="0" applyFont="1"/>
    <xf numFmtId="0" fontId="3" fillId="2" borderId="11" xfId="0" applyFont="1" applyFill="1" applyBorder="1" applyAlignment="1"/>
    <xf numFmtId="0" fontId="3" fillId="2" borderId="12" xfId="0" applyFont="1" applyFill="1" applyBorder="1" applyAlignment="1"/>
    <xf numFmtId="0" fontId="3" fillId="2" borderId="13" xfId="0" applyFont="1" applyFill="1" applyBorder="1" applyAlignment="1"/>
    <xf numFmtId="0" fontId="6" fillId="2" borderId="14" xfId="0" applyFont="1" applyFill="1" applyBorder="1" applyAlignment="1">
      <alignment horizontal="right"/>
    </xf>
    <xf numFmtId="0" fontId="6" fillId="2" borderId="15" xfId="0" applyFont="1" applyFill="1" applyBorder="1" applyAlignment="1">
      <alignment horizontal="right"/>
    </xf>
    <xf numFmtId="0" fontId="3" fillId="2" borderId="12" xfId="0" applyFont="1" applyFill="1" applyBorder="1" applyAlignment="1">
      <alignment horizontal="left"/>
    </xf>
    <xf numFmtId="0" fontId="0" fillId="2" borderId="12" xfId="0" applyFont="1" applyFill="1" applyBorder="1" applyAlignment="1">
      <alignment horizontal="left"/>
    </xf>
    <xf numFmtId="0" fontId="0" fillId="2" borderId="13" xfId="0" applyFont="1" applyFill="1" applyBorder="1" applyAlignment="1">
      <alignment horizontal="left"/>
    </xf>
    <xf numFmtId="0" fontId="6" fillId="3" borderId="18" xfId="0" applyFont="1" applyFill="1" applyBorder="1" applyAlignment="1"/>
    <xf numFmtId="0" fontId="6" fillId="3" borderId="19" xfId="0" applyFont="1" applyFill="1" applyBorder="1" applyAlignment="1"/>
    <xf numFmtId="0" fontId="6" fillId="3" borderId="21" xfId="0" applyFont="1" applyFill="1" applyBorder="1" applyAlignment="1">
      <alignment horizontal="center" vertical="center"/>
    </xf>
    <xf numFmtId="0" fontId="6" fillId="3" borderId="23" xfId="0" applyFont="1" applyFill="1" applyBorder="1" applyAlignment="1"/>
    <xf numFmtId="0" fontId="6" fillId="3" borderId="24" xfId="0" applyFont="1" applyFill="1" applyBorder="1" applyAlignment="1">
      <alignment horizontal="center"/>
    </xf>
    <xf numFmtId="44" fontId="6" fillId="3" borderId="21" xfId="1" applyFont="1" applyFill="1" applyBorder="1" applyAlignment="1">
      <alignment horizontal="center" wrapText="1"/>
    </xf>
    <xf numFmtId="0" fontId="11" fillId="0" borderId="0" xfId="0" applyFont="1" applyFill="1" applyBorder="1"/>
    <xf numFmtId="0" fontId="6" fillId="3" borderId="29" xfId="0" applyFont="1" applyFill="1" applyBorder="1" applyAlignment="1">
      <alignment horizontal="center" vertical="center"/>
    </xf>
    <xf numFmtId="0" fontId="6" fillId="3" borderId="32" xfId="0" applyFont="1" applyFill="1" applyBorder="1" applyAlignment="1">
      <alignment horizontal="center"/>
    </xf>
    <xf numFmtId="44" fontId="6" fillId="3" borderId="29" xfId="1" applyFont="1" applyFill="1" applyBorder="1" applyAlignment="1">
      <alignment horizontal="center" wrapText="1"/>
    </xf>
    <xf numFmtId="0" fontId="5" fillId="0" borderId="0" xfId="0" applyFont="1" applyFill="1" applyBorder="1"/>
    <xf numFmtId="0" fontId="3" fillId="0" borderId="25" xfId="0" applyFont="1" applyFill="1" applyBorder="1" applyAlignment="1">
      <alignment horizontal="center" wrapText="1"/>
    </xf>
    <xf numFmtId="44" fontId="3" fillId="0" borderId="8" xfId="1" applyFont="1" applyFill="1" applyBorder="1" applyAlignment="1">
      <alignment horizontal="center" wrapText="1"/>
    </xf>
    <xf numFmtId="44" fontId="3" fillId="0" borderId="25" xfId="1" applyFont="1" applyFill="1" applyBorder="1" applyAlignment="1">
      <alignment horizontal="center"/>
    </xf>
    <xf numFmtId="0" fontId="13" fillId="0" borderId="8" xfId="0" applyFont="1" applyFill="1" applyBorder="1" applyAlignment="1">
      <alignment horizontal="center" wrapText="1"/>
    </xf>
    <xf numFmtId="0" fontId="3" fillId="0" borderId="31" xfId="0" applyFont="1" applyFill="1" applyBorder="1" applyAlignment="1">
      <alignment horizontal="center" wrapText="1"/>
    </xf>
    <xf numFmtId="44" fontId="3" fillId="0" borderId="7" xfId="1" applyFont="1" applyFill="1" applyBorder="1" applyAlignment="1">
      <alignment horizontal="center"/>
    </xf>
    <xf numFmtId="0" fontId="13" fillId="0" borderId="6" xfId="0" applyFont="1" applyFill="1" applyBorder="1" applyAlignment="1">
      <alignment horizontal="center" wrapText="1"/>
    </xf>
    <xf numFmtId="44" fontId="6" fillId="2" borderId="8" xfId="1" applyFont="1" applyFill="1" applyBorder="1" applyAlignment="1">
      <alignment horizontal="center" wrapText="1"/>
    </xf>
    <xf numFmtId="0" fontId="3" fillId="0" borderId="4" xfId="0" applyFont="1" applyFill="1" applyBorder="1"/>
    <xf numFmtId="44" fontId="0" fillId="0" borderId="5" xfId="1" applyFont="1" applyFill="1" applyBorder="1" applyAlignment="1">
      <alignment horizontal="center"/>
    </xf>
    <xf numFmtId="44" fontId="0" fillId="0" borderId="0" xfId="1" applyFont="1" applyFill="1" applyBorder="1" applyAlignment="1">
      <alignment horizontal="center"/>
    </xf>
    <xf numFmtId="44" fontId="0" fillId="5" borderId="34" xfId="1" applyFont="1" applyFill="1" applyBorder="1" applyAlignment="1">
      <alignment horizontal="center"/>
    </xf>
    <xf numFmtId="44" fontId="0" fillId="5" borderId="0" xfId="1" applyFont="1" applyFill="1" applyBorder="1" applyAlignment="1">
      <alignment horizontal="center"/>
    </xf>
    <xf numFmtId="0" fontId="0" fillId="0" borderId="35" xfId="0" applyFont="1" applyFill="1" applyBorder="1" applyAlignment="1">
      <alignment wrapText="1"/>
    </xf>
    <xf numFmtId="0" fontId="6" fillId="0" borderId="30" xfId="0" applyFont="1" applyFill="1" applyBorder="1" applyAlignment="1">
      <alignment horizontal="center"/>
    </xf>
    <xf numFmtId="44" fontId="8" fillId="0" borderId="36" xfId="1" applyFont="1" applyFill="1" applyBorder="1" applyAlignment="1">
      <alignment horizontal="center"/>
    </xf>
    <xf numFmtId="44" fontId="8" fillId="5" borderId="37" xfId="1" applyFont="1" applyFill="1" applyBorder="1" applyAlignment="1">
      <alignment horizontal="center"/>
    </xf>
    <xf numFmtId="44" fontId="0" fillId="5" borderId="36" xfId="1" applyFont="1" applyFill="1" applyBorder="1" applyAlignment="1">
      <alignment horizontal="center"/>
    </xf>
    <xf numFmtId="0" fontId="0" fillId="0" borderId="0" xfId="0" applyFont="1" applyFill="1" applyBorder="1" applyAlignment="1">
      <alignment wrapText="1"/>
    </xf>
    <xf numFmtId="44" fontId="0" fillId="5" borderId="30" xfId="1" applyFont="1" applyFill="1" applyBorder="1"/>
    <xf numFmtId="0" fontId="0" fillId="0" borderId="21" xfId="0" applyFont="1" applyFill="1" applyBorder="1" applyAlignment="1">
      <alignment wrapText="1"/>
    </xf>
    <xf numFmtId="44" fontId="8" fillId="0" borderId="20" xfId="1" applyFont="1" applyFill="1" applyBorder="1" applyAlignment="1">
      <alignment horizontal="center"/>
    </xf>
    <xf numFmtId="44" fontId="8" fillId="5" borderId="34" xfId="1" applyFont="1" applyFill="1" applyBorder="1" applyAlignment="1">
      <alignment horizontal="center"/>
    </xf>
    <xf numFmtId="44" fontId="0" fillId="5" borderId="20" xfId="1" applyFont="1" applyFill="1" applyBorder="1" applyAlignment="1">
      <alignment horizontal="center"/>
    </xf>
    <xf numFmtId="0" fontId="0" fillId="0" borderId="4" xfId="0" applyFont="1" applyFill="1" applyBorder="1"/>
    <xf numFmtId="0" fontId="0" fillId="0" borderId="21" xfId="0" applyFont="1" applyFill="1" applyBorder="1"/>
    <xf numFmtId="0" fontId="0" fillId="0" borderId="0" xfId="0" applyFont="1" applyFill="1" applyBorder="1"/>
    <xf numFmtId="44" fontId="0" fillId="5" borderId="38" xfId="1" applyFont="1" applyFill="1" applyBorder="1" applyAlignment="1">
      <alignment horizontal="center"/>
    </xf>
    <xf numFmtId="0" fontId="0" fillId="0" borderId="29" xfId="0" applyFont="1" applyFill="1" applyBorder="1" applyAlignment="1">
      <alignment wrapText="1"/>
    </xf>
    <xf numFmtId="44" fontId="0" fillId="0" borderId="28" xfId="1" applyFont="1" applyFill="1" applyBorder="1" applyAlignment="1">
      <alignment horizontal="center"/>
    </xf>
    <xf numFmtId="44" fontId="8" fillId="5" borderId="38" xfId="1" applyFont="1" applyFill="1" applyBorder="1" applyAlignment="1">
      <alignment horizontal="center"/>
    </xf>
    <xf numFmtId="44" fontId="0" fillId="5" borderId="28" xfId="1" applyFont="1" applyFill="1" applyBorder="1" applyAlignment="1">
      <alignment horizontal="center"/>
    </xf>
    <xf numFmtId="0" fontId="3" fillId="3" borderId="25" xfId="0" applyFont="1" applyFill="1" applyBorder="1"/>
    <xf numFmtId="44" fontId="0" fillId="3" borderId="8" xfId="1" applyFont="1" applyFill="1" applyBorder="1" applyAlignment="1">
      <alignment horizontal="center"/>
    </xf>
    <xf numFmtId="44" fontId="3" fillId="3" borderId="7" xfId="1" applyFont="1" applyFill="1" applyBorder="1" applyAlignment="1">
      <alignment horizontal="center"/>
    </xf>
    <xf numFmtId="44" fontId="3" fillId="3" borderId="33" xfId="1" applyFont="1" applyFill="1" applyBorder="1" applyAlignment="1">
      <alignment horizontal="center"/>
    </xf>
    <xf numFmtId="0" fontId="0" fillId="3" borderId="7" xfId="0" applyFont="1" applyFill="1" applyBorder="1" applyAlignment="1">
      <alignment horizontal="center" wrapText="1"/>
    </xf>
    <xf numFmtId="0" fontId="3" fillId="3" borderId="31" xfId="0" applyFont="1" applyFill="1" applyBorder="1"/>
    <xf numFmtId="44" fontId="3" fillId="3" borderId="8" xfId="1" applyFont="1" applyFill="1" applyBorder="1"/>
    <xf numFmtId="44" fontId="0" fillId="2" borderId="5" xfId="1" applyFont="1" applyFill="1" applyBorder="1"/>
    <xf numFmtId="0" fontId="3" fillId="0" borderId="25" xfId="0" applyFont="1" applyFill="1" applyBorder="1"/>
    <xf numFmtId="44" fontId="3" fillId="0" borderId="26" xfId="1" applyFont="1" applyFill="1" applyBorder="1" applyAlignment="1">
      <alignment horizontal="center" wrapText="1"/>
    </xf>
    <xf numFmtId="0" fontId="3" fillId="0" borderId="31" xfId="0" applyFont="1" applyFill="1" applyBorder="1"/>
    <xf numFmtId="44" fontId="0" fillId="2" borderId="19" xfId="1" applyFont="1" applyFill="1" applyBorder="1"/>
    <xf numFmtId="44" fontId="0" fillId="5" borderId="37" xfId="1" applyFont="1" applyFill="1" applyBorder="1" applyAlignment="1">
      <alignment horizontal="center"/>
    </xf>
    <xf numFmtId="44" fontId="0" fillId="2" borderId="3" xfId="1" applyFont="1" applyFill="1" applyBorder="1"/>
    <xf numFmtId="0" fontId="3" fillId="0" borderId="39" xfId="0" applyFont="1" applyFill="1" applyBorder="1"/>
    <xf numFmtId="44" fontId="3" fillId="0" borderId="8" xfId="1" applyFont="1" applyFill="1" applyBorder="1" applyAlignment="1">
      <alignment horizontal="center"/>
    </xf>
    <xf numFmtId="44" fontId="0" fillId="5" borderId="40" xfId="1" applyFont="1" applyFill="1" applyBorder="1" applyAlignment="1">
      <alignment horizontal="center"/>
    </xf>
    <xf numFmtId="44" fontId="0" fillId="5" borderId="24" xfId="1" applyFont="1" applyFill="1" applyBorder="1" applyAlignment="1">
      <alignment horizontal="center"/>
    </xf>
    <xf numFmtId="44" fontId="0" fillId="5" borderId="42" xfId="1" applyFont="1" applyFill="1" applyBorder="1" applyAlignment="1">
      <alignment horizontal="center"/>
    </xf>
    <xf numFmtId="44" fontId="0" fillId="5" borderId="43" xfId="1" applyFont="1" applyFill="1" applyBorder="1" applyAlignment="1">
      <alignment horizontal="center"/>
    </xf>
    <xf numFmtId="0" fontId="3" fillId="3" borderId="9" xfId="0" applyFont="1" applyFill="1" applyBorder="1"/>
    <xf numFmtId="44" fontId="0" fillId="3" borderId="13" xfId="1" applyFont="1" applyFill="1" applyBorder="1" applyAlignment="1">
      <alignment horizontal="center"/>
    </xf>
    <xf numFmtId="44" fontId="3" fillId="3" borderId="12" xfId="1" applyFont="1" applyFill="1" applyBorder="1" applyAlignment="1">
      <alignment horizontal="center"/>
    </xf>
    <xf numFmtId="0" fontId="0" fillId="3" borderId="12" xfId="0" applyFont="1" applyFill="1" applyBorder="1" applyAlignment="1">
      <alignment horizontal="center" wrapText="1"/>
    </xf>
    <xf numFmtId="0" fontId="3" fillId="3" borderId="44" xfId="0" applyFont="1" applyFill="1" applyBorder="1"/>
    <xf numFmtId="44" fontId="3" fillId="3" borderId="13" xfId="1" applyFont="1" applyFill="1" applyBorder="1"/>
    <xf numFmtId="0" fontId="0" fillId="2" borderId="4" xfId="0" applyFont="1" applyFill="1" applyBorder="1"/>
    <xf numFmtId="44" fontId="0" fillId="2" borderId="5" xfId="1" applyFont="1" applyFill="1" applyBorder="1" applyAlignment="1">
      <alignment horizontal="center"/>
    </xf>
    <xf numFmtId="44" fontId="0" fillId="2" borderId="0" xfId="1" applyFont="1" applyFill="1" applyBorder="1" applyAlignment="1">
      <alignment horizontal="center"/>
    </xf>
    <xf numFmtId="0" fontId="0" fillId="2" borderId="0" xfId="0" applyFont="1" applyFill="1" applyBorder="1" applyAlignment="1">
      <alignment wrapText="1"/>
    </xf>
    <xf numFmtId="0" fontId="6" fillId="2" borderId="0" xfId="0" applyFont="1" applyFill="1" applyBorder="1" applyAlignment="1">
      <alignment horizontal="center"/>
    </xf>
    <xf numFmtId="44" fontId="0" fillId="0" borderId="13" xfId="1" applyFont="1" applyFill="1" applyBorder="1"/>
    <xf numFmtId="44" fontId="3" fillId="0" borderId="47" xfId="1" applyFont="1" applyFill="1" applyBorder="1" applyAlignment="1">
      <alignment horizontal="center"/>
    </xf>
    <xf numFmtId="0" fontId="15" fillId="0" borderId="46" xfId="0" applyFont="1" applyFill="1" applyBorder="1" applyAlignment="1">
      <alignment horizontal="center" wrapText="1"/>
    </xf>
    <xf numFmtId="0" fontId="3" fillId="0" borderId="23" xfId="0" applyFont="1" applyFill="1" applyBorder="1"/>
    <xf numFmtId="44" fontId="3" fillId="0" borderId="50" xfId="1" applyFont="1" applyFill="1" applyBorder="1" applyAlignment="1">
      <alignment horizontal="center"/>
    </xf>
    <xf numFmtId="0" fontId="15" fillId="0" borderId="48" xfId="0" applyFont="1" applyFill="1" applyBorder="1" applyAlignment="1">
      <alignment horizontal="center" wrapText="1"/>
    </xf>
    <xf numFmtId="44" fontId="0" fillId="2" borderId="52" xfId="1" applyFont="1" applyFill="1" applyBorder="1"/>
    <xf numFmtId="0" fontId="14" fillId="0" borderId="4" xfId="0" applyFont="1" applyFill="1" applyBorder="1" applyAlignment="1">
      <alignment vertical="center"/>
    </xf>
    <xf numFmtId="44" fontId="0" fillId="0" borderId="35" xfId="1" applyFont="1" applyFill="1" applyBorder="1" applyAlignment="1">
      <alignment horizontal="center"/>
    </xf>
    <xf numFmtId="44" fontId="8" fillId="0" borderId="0" xfId="1" applyFont="1" applyFill="1" applyBorder="1" applyAlignment="1">
      <alignment horizontal="center"/>
    </xf>
    <xf numFmtId="0" fontId="8" fillId="0" borderId="0" xfId="0" applyFont="1" applyFill="1" applyBorder="1" applyAlignment="1">
      <alignment wrapText="1"/>
    </xf>
    <xf numFmtId="44" fontId="0" fillId="0" borderId="53" xfId="1" applyFont="1" applyFill="1" applyBorder="1" applyAlignment="1">
      <alignment horizontal="center"/>
    </xf>
    <xf numFmtId="44" fontId="0" fillId="0" borderId="20" xfId="1" applyFont="1" applyFill="1" applyBorder="1" applyAlignment="1">
      <alignment horizontal="center"/>
    </xf>
    <xf numFmtId="44" fontId="0" fillId="0" borderId="21" xfId="1" applyFont="1" applyFill="1" applyBorder="1" applyAlignment="1">
      <alignment horizontal="center"/>
    </xf>
    <xf numFmtId="44" fontId="0" fillId="0" borderId="30" xfId="1" applyFont="1" applyFill="1" applyBorder="1" applyAlignment="1">
      <alignment horizontal="center"/>
    </xf>
    <xf numFmtId="0" fontId="2" fillId="0" borderId="21" xfId="0" applyFont="1" applyFill="1" applyBorder="1" applyAlignment="1">
      <alignment wrapText="1"/>
    </xf>
    <xf numFmtId="44" fontId="0" fillId="0" borderId="54" xfId="1" applyFont="1" applyFill="1" applyBorder="1" applyAlignment="1">
      <alignment horizontal="center"/>
    </xf>
    <xf numFmtId="0" fontId="14" fillId="0" borderId="4" xfId="0" applyFont="1" applyFill="1" applyBorder="1"/>
    <xf numFmtId="0" fontId="14" fillId="0" borderId="56" xfId="0" applyFont="1" applyFill="1" applyBorder="1"/>
    <xf numFmtId="44" fontId="0" fillId="0" borderId="57" xfId="1" applyFont="1" applyFill="1" applyBorder="1" applyAlignment="1">
      <alignment horizontal="center"/>
    </xf>
    <xf numFmtId="0" fontId="0" fillId="0" borderId="58" xfId="0" applyFont="1" applyFill="1" applyBorder="1" applyAlignment="1">
      <alignment wrapText="1"/>
    </xf>
    <xf numFmtId="44" fontId="0" fillId="5" borderId="59" xfId="1" applyFont="1" applyFill="1" applyBorder="1"/>
    <xf numFmtId="0" fontId="3" fillId="3" borderId="14" xfId="0" applyFont="1" applyFill="1" applyBorder="1"/>
    <xf numFmtId="44" fontId="0" fillId="3" borderId="12" xfId="1" applyFont="1" applyFill="1" applyBorder="1" applyAlignment="1">
      <alignment horizontal="center"/>
    </xf>
    <xf numFmtId="44" fontId="3" fillId="3" borderId="16" xfId="1" applyFont="1" applyFill="1" applyBorder="1" applyAlignment="1">
      <alignment horizontal="center"/>
    </xf>
    <xf numFmtId="0" fontId="17" fillId="3" borderId="12" xfId="0" applyFont="1" applyFill="1" applyBorder="1" applyAlignment="1">
      <alignment horizontal="center" wrapText="1"/>
    </xf>
    <xf numFmtId="44" fontId="3" fillId="3" borderId="44" xfId="1" applyFont="1" applyFill="1" applyBorder="1"/>
    <xf numFmtId="0" fontId="13" fillId="0" borderId="52" xfId="0" applyFont="1" applyFill="1" applyBorder="1" applyAlignment="1">
      <alignment horizontal="center" wrapText="1"/>
    </xf>
    <xf numFmtId="0" fontId="13" fillId="0" borderId="51" xfId="0" applyFont="1" applyFill="1" applyBorder="1" applyAlignment="1">
      <alignment horizontal="center" wrapText="1"/>
    </xf>
    <xf numFmtId="44" fontId="0" fillId="2" borderId="50" xfId="1" applyFont="1" applyFill="1" applyBorder="1"/>
    <xf numFmtId="44" fontId="0" fillId="0" borderId="15" xfId="1" applyFont="1" applyFill="1" applyBorder="1" applyAlignment="1"/>
    <xf numFmtId="0" fontId="0" fillId="0" borderId="54" xfId="0" applyFont="1" applyFill="1" applyBorder="1" applyAlignment="1">
      <alignment wrapText="1"/>
    </xf>
    <xf numFmtId="44" fontId="0" fillId="0" borderId="63" xfId="1" applyFont="1" applyFill="1" applyBorder="1" applyAlignment="1"/>
    <xf numFmtId="44" fontId="3" fillId="3" borderId="56" xfId="1" applyFont="1" applyFill="1" applyBorder="1"/>
    <xf numFmtId="0" fontId="15" fillId="0" borderId="38" xfId="0" applyFont="1" applyFill="1" applyBorder="1" applyAlignment="1">
      <alignment horizontal="center" wrapText="1"/>
    </xf>
    <xf numFmtId="0" fontId="15" fillId="0" borderId="32" xfId="0" applyFont="1" applyFill="1" applyBorder="1" applyAlignment="1">
      <alignment horizontal="center" wrapText="1"/>
    </xf>
    <xf numFmtId="44" fontId="0" fillId="0" borderId="37" xfId="1" applyFont="1" applyFill="1" applyBorder="1" applyAlignment="1">
      <alignment horizontal="center"/>
    </xf>
    <xf numFmtId="44" fontId="0" fillId="0" borderId="34" xfId="1" applyFont="1" applyFill="1" applyBorder="1" applyAlignment="1">
      <alignment horizontal="center"/>
    </xf>
    <xf numFmtId="44" fontId="0" fillId="0" borderId="43" xfId="1" applyFont="1" applyFill="1" applyBorder="1" applyAlignment="1">
      <alignment horizontal="center"/>
    </xf>
    <xf numFmtId="0" fontId="19" fillId="3" borderId="12" xfId="0" applyFont="1" applyFill="1" applyBorder="1" applyAlignment="1">
      <alignment wrapText="1"/>
    </xf>
    <xf numFmtId="0" fontId="3" fillId="3" borderId="9" xfId="0" applyFont="1" applyFill="1" applyBorder="1" applyAlignment="1">
      <alignment horizontal="left"/>
    </xf>
    <xf numFmtId="44" fontId="0" fillId="3" borderId="10" xfId="1" applyFont="1" applyFill="1" applyBorder="1" applyAlignment="1">
      <alignment horizontal="center"/>
    </xf>
    <xf numFmtId="0" fontId="3" fillId="0" borderId="46" xfId="0" applyFont="1" applyFill="1" applyBorder="1" applyAlignment="1">
      <alignment horizontal="center" wrapText="1"/>
    </xf>
    <xf numFmtId="0" fontId="3" fillId="0" borderId="0" xfId="0" applyFont="1" applyFill="1" applyBorder="1" applyAlignment="1">
      <alignment horizontal="center" wrapText="1"/>
    </xf>
    <xf numFmtId="44" fontId="0" fillId="0" borderId="16" xfId="1" applyFont="1" applyFill="1" applyBorder="1" applyAlignment="1">
      <alignment horizontal="center"/>
    </xf>
    <xf numFmtId="44" fontId="0" fillId="0" borderId="63" xfId="1" applyFont="1" applyFill="1" applyBorder="1" applyAlignment="1">
      <alignment horizontal="center"/>
    </xf>
    <xf numFmtId="44" fontId="0" fillId="5" borderId="56" xfId="1" applyFont="1" applyFill="1" applyBorder="1"/>
    <xf numFmtId="0" fontId="15" fillId="0" borderId="52" xfId="0" applyFont="1" applyFill="1" applyBorder="1" applyAlignment="1">
      <alignment horizontal="center" wrapText="1"/>
    </xf>
    <xf numFmtId="0" fontId="15" fillId="0" borderId="51" xfId="0" applyFont="1" applyFill="1" applyBorder="1" applyAlignment="1">
      <alignment horizontal="center" wrapText="1"/>
    </xf>
    <xf numFmtId="0" fontId="0" fillId="3" borderId="13" xfId="0" applyFont="1" applyFill="1" applyBorder="1" applyAlignment="1">
      <alignment horizontal="center" wrapText="1"/>
    </xf>
    <xf numFmtId="44" fontId="0" fillId="5" borderId="68" xfId="1" applyFont="1" applyFill="1" applyBorder="1"/>
    <xf numFmtId="44" fontId="3" fillId="3" borderId="73" xfId="1" applyFont="1" applyFill="1" applyBorder="1" applyAlignment="1">
      <alignment horizontal="center"/>
    </xf>
    <xf numFmtId="0" fontId="17" fillId="3" borderId="74" xfId="0" applyFont="1" applyFill="1" applyBorder="1" applyAlignment="1">
      <alignment wrapText="1"/>
    </xf>
    <xf numFmtId="44" fontId="3" fillId="3" borderId="70" xfId="1" applyFont="1" applyFill="1" applyBorder="1" applyAlignment="1">
      <alignment horizontal="center"/>
    </xf>
    <xf numFmtId="44" fontId="3" fillId="3" borderId="76" xfId="1" applyFont="1" applyFill="1" applyBorder="1"/>
    <xf numFmtId="0" fontId="20" fillId="0" borderId="0" xfId="0" applyFont="1" applyFill="1" applyBorder="1"/>
    <xf numFmtId="0" fontId="3" fillId="2" borderId="77" xfId="0" applyFont="1" applyFill="1" applyBorder="1" applyAlignment="1">
      <alignment horizontal="center" wrapText="1"/>
    </xf>
    <xf numFmtId="10" fontId="21" fillId="2" borderId="78" xfId="2" applyNumberFormat="1" applyFont="1" applyFill="1" applyBorder="1" applyAlignment="1">
      <alignment horizontal="center"/>
    </xf>
    <xf numFmtId="9" fontId="3" fillId="2" borderId="78" xfId="2" applyFont="1" applyFill="1" applyBorder="1" applyAlignment="1">
      <alignment horizontal="center"/>
    </xf>
    <xf numFmtId="44" fontId="0" fillId="2" borderId="78" xfId="1" applyFont="1" applyFill="1" applyBorder="1" applyAlignment="1">
      <alignment horizontal="center"/>
    </xf>
    <xf numFmtId="0" fontId="17" fillId="2" borderId="79" xfId="0" applyFont="1" applyFill="1" applyBorder="1" applyAlignment="1">
      <alignment wrapText="1"/>
    </xf>
    <xf numFmtId="0" fontId="15" fillId="2" borderId="84" xfId="0" applyFont="1" applyFill="1" applyBorder="1" applyAlignment="1">
      <alignment horizontal="center" wrapText="1"/>
    </xf>
    <xf numFmtId="44" fontId="0" fillId="2" borderId="85" xfId="1" applyFont="1" applyFill="1" applyBorder="1"/>
    <xf numFmtId="0" fontId="3" fillId="2" borderId="4" xfId="0" applyFont="1" applyFill="1" applyBorder="1" applyAlignment="1">
      <alignment horizontal="center" wrapText="1"/>
    </xf>
    <xf numFmtId="10" fontId="21" fillId="2" borderId="0" xfId="2" applyNumberFormat="1" applyFont="1" applyFill="1" applyBorder="1" applyAlignment="1">
      <alignment horizontal="center"/>
    </xf>
    <xf numFmtId="9" fontId="3" fillId="2" borderId="0" xfId="2" applyFont="1" applyFill="1" applyBorder="1" applyAlignment="1">
      <alignment horizontal="center"/>
    </xf>
    <xf numFmtId="0" fontId="17" fillId="2" borderId="5" xfId="0" applyFont="1" applyFill="1" applyBorder="1" applyAlignment="1">
      <alignment wrapText="1"/>
    </xf>
    <xf numFmtId="0" fontId="17" fillId="0" borderId="0" xfId="0" applyFont="1" applyFill="1" applyBorder="1" applyAlignment="1">
      <alignment wrapText="1"/>
    </xf>
    <xf numFmtId="44" fontId="0" fillId="0" borderId="30" xfId="1" applyFont="1" applyFill="1" applyBorder="1"/>
    <xf numFmtId="0" fontId="0" fillId="2" borderId="14" xfId="0" applyFont="1" applyFill="1" applyBorder="1"/>
    <xf numFmtId="0" fontId="0" fillId="2" borderId="16" xfId="0" applyFont="1" applyFill="1" applyBorder="1"/>
    <xf numFmtId="0" fontId="0" fillId="2" borderId="17" xfId="0" applyFont="1" applyFill="1" applyBorder="1" applyAlignment="1">
      <alignment wrapText="1"/>
    </xf>
    <xf numFmtId="44" fontId="1" fillId="3" borderId="12" xfId="1" applyFont="1" applyFill="1" applyBorder="1" applyAlignment="1">
      <alignment horizontal="center"/>
    </xf>
    <xf numFmtId="0" fontId="0" fillId="0" borderId="0" xfId="0" applyFont="1"/>
    <xf numFmtId="0" fontId="23" fillId="0" borderId="0" xfId="3" applyAlignment="1">
      <alignment wrapText="1"/>
    </xf>
    <xf numFmtId="0" fontId="23" fillId="0" borderId="0" xfId="3" applyFont="1" applyAlignment="1">
      <alignment wrapText="1"/>
    </xf>
    <xf numFmtId="0" fontId="0" fillId="0" borderId="0" xfId="0" applyFont="1" applyAlignment="1">
      <alignment wrapText="1"/>
    </xf>
    <xf numFmtId="0" fontId="24" fillId="0" borderId="0" xfId="0" applyFont="1" applyAlignment="1">
      <alignment horizontal="left" vertical="center" indent="1"/>
    </xf>
    <xf numFmtId="0" fontId="5" fillId="0" borderId="0" xfId="0" applyFont="1" applyAlignment="1">
      <alignment wrapText="1"/>
    </xf>
    <xf numFmtId="0" fontId="3" fillId="0" borderId="0" xfId="0" applyFont="1"/>
    <xf numFmtId="44" fontId="28" fillId="0" borderId="33" xfId="0" applyNumberFormat="1" applyFont="1" applyFill="1" applyBorder="1" applyAlignment="1">
      <alignment horizontal="left" vertical="center" wrapText="1"/>
    </xf>
    <xf numFmtId="0" fontId="22" fillId="0" borderId="0" xfId="0" applyFont="1"/>
    <xf numFmtId="0" fontId="30" fillId="0" borderId="0" xfId="0" applyFont="1" applyBorder="1"/>
    <xf numFmtId="0" fontId="28" fillId="2" borderId="44" xfId="0" applyFont="1" applyFill="1" applyBorder="1" applyAlignment="1">
      <alignment horizontal="left" vertical="center" wrapText="1"/>
    </xf>
    <xf numFmtId="44" fontId="28" fillId="2" borderId="44" xfId="0" applyNumberFormat="1" applyFont="1" applyFill="1" applyBorder="1" applyAlignment="1">
      <alignment horizontal="center" vertical="center" wrapText="1"/>
    </xf>
    <xf numFmtId="44" fontId="28" fillId="2" borderId="44" xfId="0" applyNumberFormat="1" applyFont="1" applyFill="1" applyBorder="1"/>
    <xf numFmtId="0" fontId="28" fillId="2" borderId="9" xfId="0"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8" fillId="0" borderId="0" xfId="0" applyFont="1"/>
    <xf numFmtId="44" fontId="17" fillId="0" borderId="33" xfId="0" applyNumberFormat="1" applyFont="1" applyFill="1" applyBorder="1" applyAlignment="1">
      <alignment horizontal="left" vertical="center" wrapText="1"/>
    </xf>
    <xf numFmtId="44" fontId="17" fillId="0" borderId="37" xfId="0" applyNumberFormat="1" applyFont="1" applyFill="1" applyBorder="1" applyAlignment="1">
      <alignment horizontal="left" vertical="center" wrapText="1"/>
    </xf>
    <xf numFmtId="44" fontId="17" fillId="0" borderId="33" xfId="1" applyFont="1" applyFill="1" applyBorder="1" applyAlignment="1">
      <alignment horizontal="left" vertical="center" wrapText="1"/>
    </xf>
    <xf numFmtId="44" fontId="28" fillId="2" borderId="37" xfId="1" applyFont="1" applyFill="1" applyBorder="1" applyAlignment="1">
      <alignment horizontal="left" vertical="center" wrapText="1"/>
    </xf>
    <xf numFmtId="44" fontId="17" fillId="0" borderId="26" xfId="0" applyNumberFormat="1" applyFont="1" applyFill="1" applyBorder="1"/>
    <xf numFmtId="44" fontId="17" fillId="0" borderId="35" xfId="0" applyNumberFormat="1" applyFont="1" applyFill="1" applyBorder="1"/>
    <xf numFmtId="44" fontId="28" fillId="0" borderId="26" xfId="0" applyNumberFormat="1" applyFont="1" applyFill="1" applyBorder="1"/>
    <xf numFmtId="44" fontId="17" fillId="0" borderId="26" xfId="1" applyFont="1" applyFill="1" applyBorder="1" applyAlignment="1">
      <alignment horizontal="left" vertical="center" wrapText="1"/>
    </xf>
    <xf numFmtId="0" fontId="7" fillId="6" borderId="44" xfId="0" applyFont="1" applyFill="1" applyBorder="1" applyAlignment="1">
      <alignment horizontal="right"/>
    </xf>
    <xf numFmtId="0" fontId="7" fillId="7" borderId="44" xfId="0" applyFont="1" applyFill="1" applyBorder="1" applyAlignment="1">
      <alignment horizontal="center" wrapText="1"/>
    </xf>
    <xf numFmtId="0" fontId="7" fillId="7" borderId="44" xfId="0" applyFont="1" applyFill="1" applyBorder="1" applyAlignment="1">
      <alignment horizontal="left" wrapText="1"/>
    </xf>
    <xf numFmtId="0" fontId="28" fillId="6" borderId="9" xfId="0" applyFont="1" applyFill="1" applyBorder="1" applyAlignment="1">
      <alignment horizontal="center" vertical="center" wrapText="1"/>
    </xf>
    <xf numFmtId="0" fontId="28" fillId="6" borderId="44" xfId="0" applyFont="1" applyFill="1" applyBorder="1" applyAlignment="1">
      <alignment horizontal="left" vertical="center" wrapText="1"/>
    </xf>
    <xf numFmtId="44" fontId="28" fillId="6" borderId="44" xfId="0" applyNumberFormat="1" applyFont="1" applyFill="1" applyBorder="1" applyAlignment="1">
      <alignment horizontal="center" vertical="center" wrapText="1"/>
    </xf>
    <xf numFmtId="44" fontId="28" fillId="6" borderId="44" xfId="0" applyNumberFormat="1" applyFont="1" applyFill="1" applyBorder="1"/>
    <xf numFmtId="44" fontId="7" fillId="7" borderId="44" xfId="0" applyNumberFormat="1" applyFont="1" applyFill="1" applyBorder="1" applyAlignment="1">
      <alignment horizontal="center" wrapText="1"/>
    </xf>
    <xf numFmtId="0" fontId="33" fillId="7" borderId="0" xfId="0" applyFont="1" applyFill="1" applyBorder="1" applyAlignment="1">
      <alignment horizontal="right"/>
    </xf>
    <xf numFmtId="0" fontId="17" fillId="7" borderId="45" xfId="0" applyFont="1" applyFill="1" applyBorder="1" applyAlignment="1">
      <alignment horizontal="center"/>
    </xf>
    <xf numFmtId="0" fontId="17" fillId="7" borderId="23" xfId="0" applyFont="1" applyFill="1" applyBorder="1" applyAlignment="1">
      <alignment horizontal="center"/>
    </xf>
    <xf numFmtId="0" fontId="29" fillId="7" borderId="44" xfId="0" applyFont="1" applyFill="1" applyBorder="1" applyAlignment="1">
      <alignment horizontal="right"/>
    </xf>
    <xf numFmtId="44" fontId="32" fillId="7" borderId="86" xfId="0" applyNumberFormat="1" applyFont="1" applyFill="1" applyBorder="1" applyAlignment="1">
      <alignment horizontal="left" vertical="center" wrapText="1"/>
    </xf>
    <xf numFmtId="44" fontId="32" fillId="7" borderId="87" xfId="0" applyNumberFormat="1" applyFont="1" applyFill="1" applyBorder="1" applyAlignment="1">
      <alignment horizontal="left" vertical="center" wrapText="1"/>
    </xf>
    <xf numFmtId="44" fontId="32" fillId="7" borderId="88" xfId="0" applyNumberFormat="1" applyFont="1" applyFill="1" applyBorder="1"/>
    <xf numFmtId="0" fontId="29" fillId="7" borderId="9" xfId="0" applyFont="1" applyFill="1" applyBorder="1" applyAlignment="1">
      <alignment wrapText="1"/>
    </xf>
    <xf numFmtId="44" fontId="32" fillId="7" borderId="33" xfId="1" applyFont="1" applyFill="1" applyBorder="1" applyAlignment="1">
      <alignment horizontal="left" vertical="center" wrapText="1"/>
    </xf>
    <xf numFmtId="44" fontId="32" fillId="7" borderId="26" xfId="1" applyFont="1" applyFill="1" applyBorder="1" applyAlignment="1">
      <alignment horizontal="left" vertical="center" wrapText="1"/>
    </xf>
    <xf numFmtId="0" fontId="27" fillId="7" borderId="4" xfId="0" applyFont="1" applyFill="1" applyBorder="1" applyAlignment="1">
      <alignment wrapText="1"/>
    </xf>
    <xf numFmtId="10" fontId="14" fillId="7" borderId="33" xfId="0" applyNumberFormat="1" applyFont="1" applyFill="1" applyBorder="1" applyAlignment="1">
      <alignment horizontal="left" vertical="center" wrapText="1"/>
    </xf>
    <xf numFmtId="10" fontId="17" fillId="7" borderId="26" xfId="0" applyNumberFormat="1" applyFont="1" applyFill="1" applyBorder="1" applyAlignment="1">
      <alignment horizontal="left" vertical="center" wrapText="1"/>
    </xf>
    <xf numFmtId="0" fontId="29" fillId="7" borderId="9" xfId="0" applyFont="1" applyFill="1" applyBorder="1"/>
    <xf numFmtId="44" fontId="7" fillId="7" borderId="86" xfId="1" applyFont="1" applyFill="1" applyBorder="1" applyAlignment="1">
      <alignment horizontal="left" vertical="center" wrapText="1"/>
    </xf>
    <xf numFmtId="44" fontId="7" fillId="7" borderId="87" xfId="1" applyFont="1" applyFill="1" applyBorder="1" applyAlignment="1">
      <alignment horizontal="left" vertical="center" wrapText="1"/>
    </xf>
    <xf numFmtId="44" fontId="7" fillId="7" borderId="88" xfId="1" applyFont="1" applyFill="1" applyBorder="1" applyAlignment="1">
      <alignment horizontal="left" vertical="center" wrapText="1"/>
    </xf>
    <xf numFmtId="0" fontId="31" fillId="6" borderId="89" xfId="0" applyFont="1" applyFill="1" applyBorder="1"/>
    <xf numFmtId="0" fontId="31" fillId="6" borderId="4" xfId="0" applyFont="1" applyFill="1" applyBorder="1"/>
    <xf numFmtId="0" fontId="27" fillId="6" borderId="4" xfId="0" applyFont="1" applyFill="1" applyBorder="1"/>
    <xf numFmtId="0" fontId="27" fillId="6" borderId="0" xfId="0" applyFont="1" applyFill="1" applyBorder="1"/>
    <xf numFmtId="0" fontId="27" fillId="6" borderId="4" xfId="0" applyFont="1" applyFill="1" applyBorder="1" applyAlignment="1">
      <alignment wrapText="1"/>
    </xf>
    <xf numFmtId="0" fontId="29" fillId="6" borderId="9" xfId="0" applyFont="1" applyFill="1" applyBorder="1" applyAlignment="1">
      <alignment wrapText="1"/>
    </xf>
    <xf numFmtId="0" fontId="7" fillId="6" borderId="4" xfId="0" applyFont="1" applyFill="1" applyBorder="1" applyAlignment="1"/>
    <xf numFmtId="0" fontId="6" fillId="6" borderId="0" xfId="0" applyFont="1" applyFill="1" applyBorder="1" applyAlignment="1"/>
    <xf numFmtId="0" fontId="9" fillId="6" borderId="1" xfId="0" applyFont="1" applyFill="1" applyBorder="1" applyAlignment="1">
      <alignment horizontal="right" vertical="center"/>
    </xf>
    <xf numFmtId="0" fontId="10" fillId="6" borderId="14" xfId="0" applyFont="1" applyFill="1" applyBorder="1" applyAlignment="1">
      <alignment vertical="center"/>
    </xf>
    <xf numFmtId="0" fontId="3" fillId="6" borderId="25" xfId="0" applyFont="1" applyFill="1" applyBorder="1"/>
    <xf numFmtId="0" fontId="3" fillId="6" borderId="39" xfId="0" applyFont="1" applyFill="1" applyBorder="1"/>
    <xf numFmtId="44" fontId="3" fillId="6" borderId="33" xfId="1" applyFont="1" applyFill="1" applyBorder="1" applyAlignment="1">
      <alignment horizontal="center" wrapText="1"/>
    </xf>
    <xf numFmtId="0" fontId="3" fillId="6" borderId="31" xfId="0" applyFont="1" applyFill="1" applyBorder="1"/>
    <xf numFmtId="44" fontId="13" fillId="6" borderId="7" xfId="1" applyFont="1" applyFill="1" applyBorder="1" applyAlignment="1">
      <alignment horizontal="center" wrapText="1"/>
    </xf>
    <xf numFmtId="0" fontId="3" fillId="6" borderId="45" xfId="0" applyFont="1" applyFill="1" applyBorder="1"/>
    <xf numFmtId="44" fontId="15" fillId="6" borderId="48" xfId="1" applyFont="1" applyFill="1" applyBorder="1" applyAlignment="1">
      <alignment horizontal="center" wrapText="1"/>
    </xf>
    <xf numFmtId="44" fontId="15" fillId="6" borderId="49" xfId="1" applyFont="1" applyFill="1" applyBorder="1" applyAlignment="1">
      <alignment horizontal="center" wrapText="1"/>
    </xf>
    <xf numFmtId="44" fontId="15" fillId="6" borderId="51" xfId="1" applyFont="1" applyFill="1" applyBorder="1" applyAlignment="1">
      <alignment horizontal="center" wrapText="1"/>
    </xf>
    <xf numFmtId="44" fontId="15" fillId="6" borderId="38" xfId="1" applyFont="1" applyFill="1" applyBorder="1" applyAlignment="1">
      <alignment horizontal="center" wrapText="1"/>
    </xf>
    <xf numFmtId="44" fontId="15" fillId="6" borderId="64" xfId="1" applyFont="1" applyFill="1" applyBorder="1" applyAlignment="1">
      <alignment horizontal="center" wrapText="1"/>
    </xf>
    <xf numFmtId="44" fontId="15" fillId="6" borderId="83" xfId="1" applyFont="1" applyFill="1" applyBorder="1" applyAlignment="1">
      <alignment horizontal="center" wrapText="1"/>
    </xf>
    <xf numFmtId="10" fontId="12" fillId="7" borderId="72" xfId="2" applyNumberFormat="1" applyFont="1" applyFill="1" applyBorder="1" applyAlignment="1">
      <alignment horizontal="center"/>
    </xf>
    <xf numFmtId="10" fontId="12" fillId="7" borderId="55" xfId="2" applyNumberFormat="1" applyFont="1" applyFill="1" applyBorder="1" applyAlignment="1">
      <alignment horizontal="center"/>
    </xf>
    <xf numFmtId="10" fontId="12" fillId="7" borderId="46" xfId="2" applyNumberFormat="1" applyFont="1" applyFill="1" applyBorder="1" applyAlignment="1">
      <alignment horizontal="center"/>
    </xf>
    <xf numFmtId="10" fontId="12" fillId="7" borderId="26" xfId="2" applyNumberFormat="1" applyFont="1" applyFill="1" applyBorder="1" applyAlignment="1">
      <alignment horizontal="center"/>
    </xf>
    <xf numFmtId="10" fontId="12" fillId="7" borderId="75" xfId="2" applyNumberFormat="1" applyFont="1" applyFill="1" applyBorder="1" applyAlignment="1">
      <alignment horizontal="center"/>
    </xf>
    <xf numFmtId="44" fontId="6" fillId="7" borderId="44" xfId="1" applyFont="1" applyFill="1" applyBorder="1"/>
    <xf numFmtId="0" fontId="5" fillId="6" borderId="0" xfId="0" applyFont="1" applyFill="1"/>
    <xf numFmtId="0" fontId="36" fillId="0" borderId="24" xfId="0" applyFont="1" applyFill="1" applyBorder="1" applyAlignment="1" applyProtection="1">
      <alignment vertical="top"/>
      <protection locked="0"/>
    </xf>
    <xf numFmtId="164" fontId="8" fillId="0" borderId="0" xfId="1" applyNumberFormat="1" applyFont="1" applyFill="1" applyBorder="1" applyAlignment="1">
      <alignment horizontal="center"/>
    </xf>
    <xf numFmtId="44" fontId="15" fillId="6" borderId="38" xfId="1" applyFont="1" applyFill="1" applyBorder="1" applyAlignment="1">
      <alignment horizontal="center" wrapText="1"/>
    </xf>
    <xf numFmtId="0" fontId="15" fillId="0" borderId="32" xfId="0" applyFont="1" applyFill="1" applyBorder="1" applyAlignment="1">
      <alignment horizontal="center" wrapText="1"/>
    </xf>
    <xf numFmtId="0" fontId="3" fillId="3" borderId="9" xfId="0" applyFont="1" applyFill="1" applyBorder="1" applyAlignment="1">
      <alignment horizontal="left"/>
    </xf>
    <xf numFmtId="44" fontId="6" fillId="5" borderId="44" xfId="1" applyFont="1" applyFill="1" applyBorder="1"/>
    <xf numFmtId="0" fontId="3" fillId="0" borderId="90" xfId="0" applyFont="1" applyFill="1" applyBorder="1"/>
    <xf numFmtId="0" fontId="13" fillId="0" borderId="33" xfId="0" applyFont="1" applyFill="1" applyBorder="1" applyAlignment="1">
      <alignment horizontal="center" wrapText="1"/>
    </xf>
    <xf numFmtId="0" fontId="15" fillId="0" borderId="49" xfId="0" applyFont="1" applyFill="1" applyBorder="1" applyAlignment="1">
      <alignment horizontal="center" wrapText="1"/>
    </xf>
    <xf numFmtId="10" fontId="12" fillId="7" borderId="91" xfId="2" applyNumberFormat="1" applyFont="1" applyFill="1" applyBorder="1" applyAlignment="1">
      <alignment horizontal="center"/>
    </xf>
    <xf numFmtId="0" fontId="13" fillId="0" borderId="49" xfId="0" applyFont="1" applyFill="1" applyBorder="1" applyAlignment="1">
      <alignment horizontal="center" wrapText="1"/>
    </xf>
    <xf numFmtId="44" fontId="17" fillId="2" borderId="33" xfId="0" applyNumberFormat="1" applyFont="1" applyFill="1" applyBorder="1" applyAlignment="1">
      <alignment horizontal="left" vertical="center" wrapText="1"/>
    </xf>
    <xf numFmtId="44" fontId="17" fillId="2" borderId="37" xfId="0" applyNumberFormat="1" applyFont="1" applyFill="1" applyBorder="1" applyAlignment="1">
      <alignment horizontal="left" vertical="center" wrapText="1"/>
    </xf>
    <xf numFmtId="0" fontId="7" fillId="8" borderId="44" xfId="0" applyFont="1" applyFill="1" applyBorder="1" applyAlignment="1">
      <alignment horizontal="center" wrapText="1"/>
    </xf>
    <xf numFmtId="0" fontId="32" fillId="8" borderId="44" xfId="0" applyFont="1" applyFill="1" applyBorder="1" applyAlignment="1">
      <alignment horizontal="center" wrapText="1"/>
    </xf>
    <xf numFmtId="49" fontId="32" fillId="8" borderId="44" xfId="0" applyNumberFormat="1" applyFont="1" applyFill="1" applyBorder="1" applyAlignment="1">
      <alignment horizontal="center" wrapText="1"/>
    </xf>
    <xf numFmtId="0" fontId="3" fillId="2" borderId="44" xfId="0" applyFont="1" applyFill="1" applyBorder="1" applyAlignment="1">
      <alignment horizontal="left"/>
    </xf>
    <xf numFmtId="0" fontId="8" fillId="2" borderId="9"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left"/>
    </xf>
    <xf numFmtId="0" fontId="6" fillId="0" borderId="0" xfId="0" applyFont="1" applyFill="1" applyBorder="1" applyAlignment="1">
      <alignment vertical="center" wrapText="1"/>
    </xf>
    <xf numFmtId="0" fontId="7" fillId="0" borderId="9" xfId="0" applyFont="1" applyFill="1" applyBorder="1" applyAlignment="1">
      <alignment horizontal="left"/>
    </xf>
    <xf numFmtId="0" fontId="7" fillId="0" borderId="12" xfId="0" applyFont="1" applyFill="1" applyBorder="1" applyAlignment="1">
      <alignment horizontal="left"/>
    </xf>
    <xf numFmtId="0" fontId="7" fillId="0" borderId="13" xfId="0" applyFont="1" applyFill="1" applyBorder="1" applyAlignment="1">
      <alignment horizontal="left"/>
    </xf>
    <xf numFmtId="0" fontId="7" fillId="7" borderId="3" xfId="0" applyFont="1" applyFill="1" applyBorder="1" applyAlignment="1">
      <alignment horizontal="center" wrapText="1"/>
    </xf>
    <xf numFmtId="0" fontId="7" fillId="7" borderId="19" xfId="0" applyFont="1" applyFill="1" applyBorder="1" applyAlignment="1">
      <alignment horizontal="center" wrapText="1"/>
    </xf>
    <xf numFmtId="0" fontId="4" fillId="6" borderId="1" xfId="0" applyFont="1" applyFill="1" applyBorder="1" applyAlignment="1">
      <alignment horizontal="left"/>
    </xf>
    <xf numFmtId="0" fontId="4" fillId="6" borderId="2" xfId="0" applyFont="1" applyFill="1" applyBorder="1" applyAlignment="1">
      <alignment horizontal="left"/>
    </xf>
    <xf numFmtId="0" fontId="4" fillId="6" borderId="3" xfId="0" applyFont="1" applyFill="1" applyBorder="1" applyAlignment="1">
      <alignment horizontal="left"/>
    </xf>
    <xf numFmtId="0" fontId="6" fillId="6" borderId="4" xfId="0" applyFont="1" applyFill="1" applyBorder="1" applyAlignment="1">
      <alignment horizontal="left"/>
    </xf>
    <xf numFmtId="0" fontId="6" fillId="6" borderId="0" xfId="0" applyFont="1" applyFill="1" applyBorder="1" applyAlignment="1">
      <alignment horizontal="left"/>
    </xf>
    <xf numFmtId="0" fontId="6" fillId="6" borderId="5"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6" fillId="2" borderId="9" xfId="0" applyFont="1" applyFill="1" applyBorder="1" applyAlignment="1">
      <alignment horizontal="right"/>
    </xf>
    <xf numFmtId="0" fontId="6" fillId="2" borderId="10" xfId="0" applyFont="1" applyFill="1" applyBorder="1" applyAlignment="1">
      <alignment horizontal="right"/>
    </xf>
    <xf numFmtId="0" fontId="7" fillId="2" borderId="9" xfId="0" applyFont="1" applyFill="1" applyBorder="1" applyAlignment="1">
      <alignment horizontal="right"/>
    </xf>
    <xf numFmtId="0" fontId="7" fillId="2" borderId="10" xfId="0" applyFont="1" applyFill="1" applyBorder="1" applyAlignment="1">
      <alignment horizontal="right"/>
    </xf>
    <xf numFmtId="0" fontId="8" fillId="0" borderId="12" xfId="0" applyFont="1" applyFill="1" applyBorder="1" applyAlignment="1">
      <alignment horizontal="left"/>
    </xf>
    <xf numFmtId="0" fontId="8" fillId="0" borderId="13" xfId="0" applyFont="1" applyFill="1" applyBorder="1" applyAlignment="1">
      <alignment horizontal="left"/>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44" fontId="6" fillId="3" borderId="4" xfId="1" applyFont="1" applyFill="1" applyBorder="1" applyAlignment="1">
      <alignment horizontal="center"/>
    </xf>
    <xf numFmtId="44" fontId="6" fillId="3" borderId="0" xfId="1" applyFont="1" applyFill="1" applyBorder="1" applyAlignment="1">
      <alignment horizontal="center"/>
    </xf>
    <xf numFmtId="44" fontId="6" fillId="3" borderId="20" xfId="1" applyFont="1" applyFill="1" applyBorder="1" applyAlignment="1">
      <alignment horizontal="center"/>
    </xf>
    <xf numFmtId="44" fontId="6" fillId="3" borderId="18" xfId="1" applyFont="1" applyFill="1" applyBorder="1" applyAlignment="1">
      <alignment horizontal="center"/>
    </xf>
    <xf numFmtId="44" fontId="6" fillId="3" borderId="27" xfId="1" applyFont="1" applyFill="1" applyBorder="1" applyAlignment="1">
      <alignment horizontal="center"/>
    </xf>
    <xf numFmtId="44" fontId="6" fillId="3" borderId="28" xfId="1" applyFont="1" applyFill="1" applyBorder="1" applyAlignment="1">
      <alignment horizontal="center"/>
    </xf>
    <xf numFmtId="0" fontId="11" fillId="4" borderId="22" xfId="0" applyFont="1" applyFill="1" applyBorder="1" applyAlignment="1">
      <alignment horizontal="center"/>
    </xf>
    <xf numFmtId="0" fontId="11" fillId="4" borderId="30" xfId="0" applyFont="1" applyFill="1" applyBorder="1" applyAlignment="1">
      <alignment horizontal="center"/>
    </xf>
    <xf numFmtId="0" fontId="11" fillId="4" borderId="31" xfId="0" applyFont="1" applyFill="1" applyBorder="1" applyAlignment="1">
      <alignment horizontal="center"/>
    </xf>
    <xf numFmtId="0" fontId="11" fillId="4" borderId="44" xfId="0" applyFont="1" applyFill="1" applyBorder="1" applyAlignment="1">
      <alignment horizontal="center"/>
    </xf>
    <xf numFmtId="0" fontId="11" fillId="4" borderId="25" xfId="0" applyFont="1" applyFill="1" applyBorder="1" applyAlignment="1">
      <alignment horizontal="center"/>
    </xf>
    <xf numFmtId="0" fontId="11" fillId="4" borderId="4" xfId="0" applyFont="1" applyFill="1" applyBorder="1" applyAlignment="1">
      <alignment horizontal="center"/>
    </xf>
    <xf numFmtId="0" fontId="11" fillId="4" borderId="0" xfId="0" applyFont="1" applyFill="1" applyBorder="1" applyAlignment="1">
      <alignment horizontal="center"/>
    </xf>
    <xf numFmtId="0" fontId="11" fillId="4" borderId="9" xfId="0" applyFont="1" applyFill="1" applyBorder="1" applyAlignment="1">
      <alignment horizontal="center"/>
    </xf>
    <xf numFmtId="44" fontId="14" fillId="0" borderId="36" xfId="1" applyFont="1" applyFill="1" applyBorder="1" applyAlignment="1">
      <alignment horizontal="center"/>
    </xf>
    <xf numFmtId="44" fontId="14" fillId="0" borderId="28" xfId="1" applyFont="1" applyFill="1" applyBorder="1" applyAlignment="1">
      <alignment horizontal="center"/>
    </xf>
    <xf numFmtId="44" fontId="14" fillId="6" borderId="40" xfId="1" applyFont="1" applyFill="1" applyBorder="1" applyAlignment="1">
      <alignment horizontal="center" wrapText="1"/>
    </xf>
    <xf numFmtId="44" fontId="14" fillId="6" borderId="32" xfId="1" applyFont="1" applyFill="1" applyBorder="1" applyAlignment="1">
      <alignment horizontal="center" wrapText="1"/>
    </xf>
    <xf numFmtId="44" fontId="14" fillId="6" borderId="37" xfId="1" applyFont="1" applyFill="1" applyBorder="1" applyAlignment="1">
      <alignment horizontal="center" wrapText="1"/>
    </xf>
    <xf numFmtId="44" fontId="14" fillId="6" borderId="38" xfId="1" applyFont="1" applyFill="1" applyBorder="1" applyAlignment="1">
      <alignment horizontal="center" wrapText="1"/>
    </xf>
    <xf numFmtId="0" fontId="15" fillId="0" borderId="41" xfId="0" applyFont="1" applyFill="1" applyBorder="1" applyAlignment="1">
      <alignment horizontal="center" wrapText="1"/>
    </xf>
    <xf numFmtId="0" fontId="15" fillId="0" borderId="19" xfId="0" applyFont="1" applyFill="1" applyBorder="1" applyAlignment="1">
      <alignment horizontal="center" wrapText="1"/>
    </xf>
    <xf numFmtId="44" fontId="15" fillId="2" borderId="60" xfId="1" applyFont="1" applyFill="1" applyBorder="1" applyAlignment="1">
      <alignment horizontal="right"/>
    </xf>
    <xf numFmtId="44" fontId="15" fillId="2" borderId="61" xfId="1" applyFont="1" applyFill="1" applyBorder="1" applyAlignment="1">
      <alignment horizontal="right"/>
    </xf>
    <xf numFmtId="44" fontId="15" fillId="2" borderId="62" xfId="1" applyFont="1" applyFill="1" applyBorder="1" applyAlignment="1">
      <alignment horizontal="right"/>
    </xf>
    <xf numFmtId="44" fontId="15" fillId="6" borderId="37" xfId="1" applyFont="1" applyFill="1" applyBorder="1" applyAlignment="1">
      <alignment horizontal="center" wrapText="1"/>
    </xf>
    <xf numFmtId="44" fontId="15" fillId="6" borderId="38" xfId="1" applyFont="1" applyFill="1" applyBorder="1" applyAlignment="1">
      <alignment horizontal="center" wrapText="1"/>
    </xf>
    <xf numFmtId="0" fontId="15" fillId="0" borderId="40" xfId="0" applyFont="1" applyFill="1" applyBorder="1" applyAlignment="1">
      <alignment horizontal="center" wrapText="1"/>
    </xf>
    <xf numFmtId="0" fontId="15" fillId="0" borderId="32" xfId="0" applyFont="1" applyFill="1" applyBorder="1" applyAlignment="1">
      <alignment horizontal="center" wrapText="1"/>
    </xf>
    <xf numFmtId="0" fontId="3" fillId="6" borderId="9" xfId="0" applyFont="1" applyFill="1" applyBorder="1" applyAlignment="1">
      <alignment horizontal="right" wrapText="1"/>
    </xf>
    <xf numFmtId="0" fontId="3" fillId="6" borderId="12" xfId="0" applyFont="1" applyFill="1" applyBorder="1" applyAlignment="1">
      <alignment horizontal="right" wrapText="1"/>
    </xf>
    <xf numFmtId="0" fontId="3" fillId="6" borderId="10" xfId="0" applyFont="1" applyFill="1" applyBorder="1" applyAlignment="1">
      <alignment horizontal="right" wrapText="1"/>
    </xf>
    <xf numFmtId="0" fontId="3" fillId="6" borderId="45" xfId="0" applyFont="1" applyFill="1" applyBorder="1" applyAlignment="1">
      <alignment horizontal="right"/>
    </xf>
    <xf numFmtId="0" fontId="3" fillId="6" borderId="51" xfId="0" applyFont="1" applyFill="1" applyBorder="1" applyAlignment="1">
      <alignment horizontal="right"/>
    </xf>
    <xf numFmtId="0" fontId="3" fillId="6" borderId="50" xfId="0" applyFont="1" applyFill="1" applyBorder="1" applyAlignment="1">
      <alignment horizontal="right"/>
    </xf>
    <xf numFmtId="0" fontId="3" fillId="6" borderId="18" xfId="0" applyFont="1" applyFill="1" applyBorder="1" applyAlignment="1">
      <alignment horizontal="right"/>
    </xf>
    <xf numFmtId="0" fontId="3" fillId="6" borderId="27" xfId="0" applyFont="1" applyFill="1" applyBorder="1" applyAlignment="1">
      <alignment horizontal="right"/>
    </xf>
    <xf numFmtId="0" fontId="3" fillId="6" borderId="28" xfId="0" applyFont="1" applyFill="1" applyBorder="1" applyAlignment="1">
      <alignment horizontal="right"/>
    </xf>
    <xf numFmtId="0" fontId="3" fillId="6" borderId="9" xfId="0" applyFont="1" applyFill="1" applyBorder="1" applyAlignment="1">
      <alignment horizontal="right"/>
    </xf>
    <xf numFmtId="0" fontId="3" fillId="6" borderId="12" xfId="0" applyFont="1" applyFill="1" applyBorder="1" applyAlignment="1">
      <alignment horizontal="right"/>
    </xf>
    <xf numFmtId="0" fontId="3" fillId="6" borderId="10" xfId="0" applyFont="1" applyFill="1" applyBorder="1" applyAlignment="1">
      <alignment horizontal="right"/>
    </xf>
    <xf numFmtId="0" fontId="0" fillId="0" borderId="4" xfId="0" applyFont="1" applyFill="1" applyBorder="1" applyAlignment="1">
      <alignment horizontal="right"/>
    </xf>
    <xf numFmtId="0" fontId="0" fillId="0" borderId="0" xfId="0" applyFont="1" applyFill="1" applyBorder="1" applyAlignment="1">
      <alignment horizontal="right"/>
    </xf>
    <xf numFmtId="0" fontId="0" fillId="0" borderId="20" xfId="0" applyFont="1" applyFill="1" applyBorder="1" applyAlignment="1">
      <alignment horizontal="right"/>
    </xf>
    <xf numFmtId="0" fontId="18" fillId="0" borderId="4" xfId="0" applyFont="1" applyFill="1" applyBorder="1" applyAlignment="1">
      <alignment horizontal="right"/>
    </xf>
    <xf numFmtId="0" fontId="18" fillId="0" borderId="0" xfId="0" applyFont="1" applyFill="1" applyBorder="1" applyAlignment="1">
      <alignment horizontal="right"/>
    </xf>
    <xf numFmtId="0" fontId="18" fillId="0" borderId="20" xfId="0" applyFont="1" applyFill="1" applyBorder="1" applyAlignment="1">
      <alignment horizontal="right"/>
    </xf>
    <xf numFmtId="0" fontId="3" fillId="3" borderId="9" xfId="0" applyFont="1" applyFill="1" applyBorder="1" applyAlignment="1">
      <alignment horizontal="left"/>
    </xf>
    <xf numFmtId="0" fontId="3" fillId="3" borderId="12" xfId="0" applyFont="1" applyFill="1" applyBorder="1" applyAlignment="1">
      <alignment horizontal="left"/>
    </xf>
    <xf numFmtId="0" fontId="3" fillId="3" borderId="10" xfId="0" applyFont="1" applyFill="1" applyBorder="1" applyAlignment="1">
      <alignment horizontal="left"/>
    </xf>
    <xf numFmtId="0" fontId="3" fillId="0" borderId="4" xfId="0" applyFont="1" applyFill="1" applyBorder="1" applyAlignment="1">
      <alignment horizontal="right"/>
    </xf>
    <xf numFmtId="0" fontId="3" fillId="0" borderId="0" xfId="0" applyFont="1" applyFill="1" applyBorder="1" applyAlignment="1">
      <alignment horizontal="right"/>
    </xf>
    <xf numFmtId="0" fontId="3" fillId="0" borderId="20" xfId="0" applyFont="1" applyFill="1" applyBorder="1" applyAlignment="1">
      <alignment horizontal="right"/>
    </xf>
    <xf numFmtId="0" fontId="3" fillId="0" borderId="1" xfId="0" applyFont="1" applyFill="1" applyBorder="1" applyAlignment="1">
      <alignment horizontal="right"/>
    </xf>
    <xf numFmtId="0" fontId="3" fillId="0" borderId="2" xfId="0" applyFont="1" applyFill="1" applyBorder="1" applyAlignment="1">
      <alignment horizontal="right"/>
    </xf>
    <xf numFmtId="0" fontId="3" fillId="0" borderId="65" xfId="0" applyFont="1" applyFill="1" applyBorder="1" applyAlignment="1">
      <alignment horizontal="right"/>
    </xf>
    <xf numFmtId="44" fontId="18" fillId="0" borderId="4" xfId="1" applyFont="1" applyFill="1" applyBorder="1" applyAlignment="1">
      <alignment horizontal="right"/>
    </xf>
    <xf numFmtId="44" fontId="18" fillId="0" borderId="0" xfId="1" applyFont="1" applyFill="1" applyBorder="1" applyAlignment="1">
      <alignment horizontal="right"/>
    </xf>
    <xf numFmtId="44" fontId="18" fillId="0" borderId="20" xfId="1" applyFont="1" applyFill="1" applyBorder="1" applyAlignment="1">
      <alignment horizontal="right"/>
    </xf>
    <xf numFmtId="0" fontId="3" fillId="3" borderId="9" xfId="0" applyFont="1" applyFill="1" applyBorder="1" applyAlignment="1">
      <alignment horizontal="right"/>
    </xf>
    <xf numFmtId="0" fontId="3" fillId="3" borderId="12" xfId="0" applyFont="1" applyFill="1" applyBorder="1" applyAlignment="1">
      <alignment horizontal="right"/>
    </xf>
    <xf numFmtId="38" fontId="3" fillId="0" borderId="45" xfId="0" applyNumberFormat="1" applyFont="1" applyFill="1" applyBorder="1" applyAlignment="1">
      <alignment horizontal="right"/>
    </xf>
    <xf numFmtId="38" fontId="3" fillId="0" borderId="51" xfId="0" applyNumberFormat="1" applyFont="1" applyFill="1" applyBorder="1" applyAlignment="1">
      <alignment horizontal="right"/>
    </xf>
    <xf numFmtId="38" fontId="3" fillId="0" borderId="66" xfId="0" applyNumberFormat="1" applyFont="1" applyFill="1" applyBorder="1" applyAlignment="1">
      <alignment horizontal="right"/>
    </xf>
    <xf numFmtId="44" fontId="1" fillId="0" borderId="67" xfId="1" applyFont="1" applyFill="1" applyBorder="1" applyAlignment="1">
      <alignment horizontal="center"/>
    </xf>
    <xf numFmtId="44" fontId="1" fillId="0" borderId="52" xfId="1" applyFont="1" applyFill="1" applyBorder="1" applyAlignment="1">
      <alignment horizontal="center"/>
    </xf>
    <xf numFmtId="44" fontId="1" fillId="0" borderId="51" xfId="1" applyFont="1" applyFill="1" applyBorder="1" applyAlignment="1">
      <alignment horizontal="center"/>
    </xf>
    <xf numFmtId="0" fontId="3" fillId="0" borderId="69" xfId="0" applyFont="1" applyFill="1" applyBorder="1" applyAlignment="1">
      <alignment horizontal="right" wrapText="1"/>
    </xf>
    <xf numFmtId="0" fontId="3" fillId="0" borderId="70" xfId="0" applyFont="1" applyFill="1" applyBorder="1" applyAlignment="1">
      <alignment horizontal="right" wrapText="1"/>
    </xf>
    <xf numFmtId="0" fontId="3" fillId="0" borderId="71" xfId="0" applyFont="1" applyFill="1" applyBorder="1" applyAlignment="1">
      <alignment horizontal="right" wrapText="1"/>
    </xf>
    <xf numFmtId="0" fontId="3" fillId="0" borderId="69" xfId="0" applyFont="1" applyFill="1" applyBorder="1" applyAlignment="1">
      <alignment horizontal="right"/>
    </xf>
    <xf numFmtId="0" fontId="3" fillId="0" borderId="71" xfId="0" applyFont="1" applyFill="1" applyBorder="1" applyAlignment="1">
      <alignment horizontal="right"/>
    </xf>
    <xf numFmtId="0" fontId="3" fillId="6" borderId="80" xfId="0" applyFont="1" applyFill="1" applyBorder="1" applyAlignment="1">
      <alignment horizontal="center"/>
    </xf>
    <xf numFmtId="0" fontId="3" fillId="6" borderId="81" xfId="0" applyFont="1" applyFill="1" applyBorder="1" applyAlignment="1">
      <alignment horizontal="center"/>
    </xf>
    <xf numFmtId="0" fontId="3" fillId="6" borderId="82" xfId="0" applyFont="1" applyFill="1" applyBorder="1" applyAlignment="1">
      <alignment horizontal="center"/>
    </xf>
    <xf numFmtId="0" fontId="3" fillId="3" borderId="10" xfId="0" applyFont="1" applyFill="1" applyBorder="1" applyAlignment="1">
      <alignment horizontal="right"/>
    </xf>
    <xf numFmtId="0" fontId="6" fillId="7" borderId="9" xfId="0" applyFont="1" applyFill="1" applyBorder="1" applyAlignment="1">
      <alignment horizontal="right"/>
    </xf>
    <xf numFmtId="0" fontId="6" fillId="7" borderId="12" xfId="0" applyFont="1" applyFill="1" applyBorder="1" applyAlignment="1">
      <alignment horizontal="right"/>
    </xf>
    <xf numFmtId="44" fontId="6" fillId="7" borderId="12" xfId="1" applyFont="1" applyFill="1" applyBorder="1" applyAlignment="1">
      <alignment horizontal="center"/>
    </xf>
    <xf numFmtId="44" fontId="6" fillId="7" borderId="13" xfId="1" applyFont="1" applyFill="1" applyBorder="1" applyAlignment="1">
      <alignment horizontal="center"/>
    </xf>
    <xf numFmtId="44" fontId="22" fillId="7" borderId="12" xfId="1" applyFont="1" applyFill="1" applyBorder="1" applyAlignment="1">
      <alignment horizontal="center"/>
    </xf>
    <xf numFmtId="44" fontId="22" fillId="7" borderId="13" xfId="1" applyFont="1" applyFill="1" applyBorder="1" applyAlignment="1">
      <alignment horizontal="center"/>
    </xf>
    <xf numFmtId="0" fontId="15" fillId="0" borderId="37" xfId="0" applyFont="1" applyFill="1" applyBorder="1" applyAlignment="1">
      <alignment horizontal="center" wrapText="1"/>
    </xf>
    <xf numFmtId="0" fontId="15" fillId="0" borderId="38" xfId="0" applyFont="1" applyFill="1" applyBorder="1" applyAlignment="1">
      <alignment horizontal="center" wrapText="1"/>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11" fillId="4" borderId="5" xfId="0" applyFont="1" applyFill="1" applyBorder="1" applyAlignment="1">
      <alignment horizontal="center"/>
    </xf>
    <xf numFmtId="0" fontId="3" fillId="6" borderId="16" xfId="0" applyFont="1" applyFill="1" applyBorder="1" applyAlignment="1">
      <alignment horizontal="right" wrapText="1"/>
    </xf>
    <xf numFmtId="0" fontId="3" fillId="6" borderId="15" xfId="0" applyFont="1" applyFill="1" applyBorder="1" applyAlignment="1">
      <alignment horizontal="right" wrapText="1"/>
    </xf>
    <xf numFmtId="0" fontId="3" fillId="9" borderId="0" xfId="0" applyFont="1" applyFill="1"/>
    <xf numFmtId="0" fontId="0" fillId="9" borderId="0" xfId="0" applyFont="1" applyFill="1"/>
    <xf numFmtId="0" fontId="14" fillId="9" borderId="0" xfId="0" applyFont="1" applyFill="1"/>
    <xf numFmtId="0" fontId="22" fillId="9" borderId="0" xfId="0" applyFont="1" applyFill="1"/>
    <xf numFmtId="0" fontId="34" fillId="9" borderId="0" xfId="0" applyFont="1" applyFill="1"/>
    <xf numFmtId="10" fontId="12" fillId="9" borderId="26" xfId="2" applyNumberFormat="1" applyFont="1" applyFill="1" applyBorder="1" applyAlignment="1">
      <alignment horizontal="center"/>
    </xf>
    <xf numFmtId="10" fontId="12" fillId="9" borderId="46" xfId="2" applyNumberFormat="1" applyFont="1" applyFill="1" applyBorder="1" applyAlignment="1">
      <alignment horizontal="center"/>
    </xf>
    <xf numFmtId="10" fontId="12" fillId="9" borderId="55" xfId="2" applyNumberFormat="1" applyFont="1" applyFill="1" applyBorder="1" applyAlignment="1">
      <alignment horizontal="center"/>
    </xf>
    <xf numFmtId="10" fontId="12" fillId="9" borderId="72" xfId="2" applyNumberFormat="1" applyFont="1" applyFill="1" applyBorder="1" applyAlignment="1">
      <alignment horizontal="center"/>
    </xf>
    <xf numFmtId="0" fontId="9" fillId="9" borderId="1" xfId="0" applyFont="1" applyFill="1" applyBorder="1" applyAlignment="1">
      <alignment horizontal="right" vertical="center"/>
    </xf>
    <xf numFmtId="0" fontId="6" fillId="9" borderId="16" xfId="0" applyFont="1" applyFill="1" applyBorder="1" applyAlignment="1">
      <alignment horizontal="center" vertical="center"/>
    </xf>
    <xf numFmtId="0" fontId="6" fillId="9" borderId="17"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10" fillId="9" borderId="14" xfId="0" applyFont="1" applyFill="1" applyBorder="1" applyAlignment="1">
      <alignment vertical="center"/>
    </xf>
    <xf numFmtId="10" fontId="12" fillId="9" borderId="91" xfId="2" applyNumberFormat="1" applyFont="1" applyFill="1" applyBorder="1" applyAlignment="1">
      <alignment horizontal="center"/>
    </xf>
  </cellXfs>
  <cellStyles count="5">
    <cellStyle name="Currency" xfId="1" builtinId="4"/>
    <cellStyle name="Hyperlink" xfId="3" builtinId="8"/>
    <cellStyle name="Normal" xfId="0" builtinId="0"/>
    <cellStyle name="Normal 2" xfId="4" xr:uid="{00000000-0005-0000-0000-000003000000}"/>
    <cellStyle name="Percent" xfId="2" builtinId="5"/>
  </cellStyles>
  <dxfs count="0"/>
  <tableStyles count="0" defaultTableStyle="TableStyleMedium2" defaultPivotStyle="PivotStyleLight16"/>
  <colors>
    <mruColors>
      <color rgb="FFCBD686"/>
      <color rgb="FFF69E9C"/>
      <color rgb="FFF7CCC9"/>
      <color rgb="FFF2AAA4"/>
      <color rgb="FFCAC89A"/>
      <color rgb="FFDCDBBE"/>
      <color rgb="FFDDD9AB"/>
      <color rgb="FFD9D383"/>
      <color rgb="FFDED37E"/>
      <color rgb="FFDBC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workbookViewId="0">
      <selection activeCell="B3" sqref="B3:E3"/>
    </sheetView>
  </sheetViews>
  <sheetFormatPr defaultColWidth="25.42578125" defaultRowHeight="15" x14ac:dyDescent="0.25"/>
  <cols>
    <col min="1" max="2" width="25.42578125" style="157"/>
    <col min="3" max="3" width="29.28515625" style="157" customWidth="1"/>
    <col min="4" max="5" width="25.42578125" style="157"/>
  </cols>
  <sheetData>
    <row r="1" spans="1:6" ht="27" customHeight="1" thickBot="1" x14ac:dyDescent="0.3">
      <c r="A1" s="370" t="s">
        <v>106</v>
      </c>
      <c r="B1" s="371"/>
      <c r="C1" s="371"/>
      <c r="D1" s="371"/>
      <c r="E1" s="371"/>
    </row>
    <row r="2" spans="1:6" ht="21" customHeight="1" thickBot="1" x14ac:dyDescent="0.3">
      <c r="A2" s="181" t="s">
        <v>3</v>
      </c>
      <c r="B2" s="251" t="s">
        <v>118</v>
      </c>
      <c r="C2" s="251"/>
      <c r="D2" s="251"/>
      <c r="E2" s="251"/>
    </row>
    <row r="3" spans="1:6" ht="21" customHeight="1" thickBot="1" x14ac:dyDescent="0.3">
      <c r="A3" s="181" t="s">
        <v>74</v>
      </c>
      <c r="B3" s="251"/>
      <c r="C3" s="251"/>
      <c r="D3" s="251"/>
      <c r="E3" s="251"/>
    </row>
    <row r="4" spans="1:6" ht="21" customHeight="1" thickBot="1" x14ac:dyDescent="0.3">
      <c r="A4" s="181" t="s">
        <v>75</v>
      </c>
      <c r="B4" s="252"/>
      <c r="C4" s="253"/>
      <c r="D4" s="253"/>
      <c r="E4" s="254"/>
    </row>
    <row r="5" spans="1:6" ht="28.9" customHeight="1" thickBot="1" x14ac:dyDescent="0.3">
      <c r="A5" s="182" t="s">
        <v>98</v>
      </c>
      <c r="B5" s="183" t="s">
        <v>108</v>
      </c>
      <c r="C5" s="182" t="s">
        <v>93</v>
      </c>
      <c r="D5" s="182" t="s">
        <v>107</v>
      </c>
      <c r="E5" s="182" t="s">
        <v>77</v>
      </c>
    </row>
    <row r="6" spans="1:6" ht="18" customHeight="1" thickBot="1" x14ac:dyDescent="0.3">
      <c r="A6" s="184" t="s">
        <v>110</v>
      </c>
      <c r="B6" s="185">
        <f>WSU!C5</f>
        <v>0</v>
      </c>
      <c r="C6" s="186">
        <f>WSU!$E$58</f>
        <v>0</v>
      </c>
      <c r="D6" s="186">
        <f>WSU!$K$58</f>
        <v>0</v>
      </c>
      <c r="E6" s="187">
        <f t="shared" ref="E6:E10" si="0">C6+D6</f>
        <v>0</v>
      </c>
      <c r="F6" s="163"/>
    </row>
    <row r="7" spans="1:6" ht="18" customHeight="1" thickBot="1" x14ac:dyDescent="0.3">
      <c r="A7" s="170" t="s">
        <v>111</v>
      </c>
      <c r="B7" s="167">
        <f>'University of Idaho'!C5</f>
        <v>0</v>
      </c>
      <c r="C7" s="168">
        <f>'University of Idaho'!$E$58</f>
        <v>0</v>
      </c>
      <c r="D7" s="168">
        <f>'University of Idaho'!$K$58</f>
        <v>0</v>
      </c>
      <c r="E7" s="169">
        <f t="shared" si="0"/>
        <v>0</v>
      </c>
      <c r="F7" s="163"/>
    </row>
    <row r="8" spans="1:6" ht="18" customHeight="1" thickBot="1" x14ac:dyDescent="0.3">
      <c r="A8" s="184" t="s">
        <v>112</v>
      </c>
      <c r="B8" s="185">
        <f>'Portland State'!C5</f>
        <v>0</v>
      </c>
      <c r="C8" s="186">
        <f>'Portland State'!$E$58</f>
        <v>0</v>
      </c>
      <c r="D8" s="186">
        <f>'Portland State'!$K$58</f>
        <v>0</v>
      </c>
      <c r="E8" s="187">
        <f t="shared" si="0"/>
        <v>0</v>
      </c>
      <c r="F8" s="163"/>
    </row>
    <row r="9" spans="1:6" ht="18" customHeight="1" thickBot="1" x14ac:dyDescent="0.3">
      <c r="A9" s="171" t="s">
        <v>113</v>
      </c>
      <c r="B9" s="167">
        <f>'University of Alaska'!C5</f>
        <v>0</v>
      </c>
      <c r="C9" s="168">
        <f>'University of Alaska'!$E$58</f>
        <v>0</v>
      </c>
      <c r="D9" s="168">
        <f>'University of Alaska'!$K$58</f>
        <v>0</v>
      </c>
      <c r="E9" s="169">
        <f t="shared" si="0"/>
        <v>0</v>
      </c>
      <c r="F9" s="163"/>
    </row>
    <row r="10" spans="1:6" ht="18" customHeight="1" thickBot="1" x14ac:dyDescent="0.3">
      <c r="A10" s="184" t="s">
        <v>114</v>
      </c>
      <c r="B10" s="185">
        <f>UW!C5</f>
        <v>0</v>
      </c>
      <c r="C10" s="186">
        <f>UW!E58</f>
        <v>0</v>
      </c>
      <c r="D10" s="186">
        <f>UW!K58</f>
        <v>0</v>
      </c>
      <c r="E10" s="187">
        <f t="shared" si="0"/>
        <v>0</v>
      </c>
      <c r="F10" s="163"/>
    </row>
    <row r="11" spans="1:6" ht="21" customHeight="1" thickBot="1" x14ac:dyDescent="0.3">
      <c r="A11" s="182"/>
      <c r="B11" s="183" t="s">
        <v>77</v>
      </c>
      <c r="C11" s="188">
        <f>SUM(C6:C10)</f>
        <v>0</v>
      </c>
      <c r="D11" s="188">
        <f>SUM(D6:D10)</f>
        <v>0</v>
      </c>
      <c r="E11" s="188">
        <f>SUM(E6:E10)</f>
        <v>0</v>
      </c>
    </row>
    <row r="12" spans="1:6" ht="18.75" x14ac:dyDescent="0.3">
      <c r="A12" s="372" t="s">
        <v>104</v>
      </c>
      <c r="B12" s="373"/>
      <c r="C12" s="373"/>
      <c r="D12" s="371"/>
      <c r="E12" s="371"/>
    </row>
    <row r="13" spans="1:6" ht="21.95" customHeight="1" x14ac:dyDescent="0.25">
      <c r="A13" s="255"/>
      <c r="B13" s="255"/>
      <c r="C13" s="255"/>
    </row>
    <row r="14" spans="1:6" ht="18.75" x14ac:dyDescent="0.3">
      <c r="A14" s="166"/>
      <c r="B14" s="165"/>
      <c r="C14" s="165"/>
    </row>
  </sheetData>
  <mergeCells count="4">
    <mergeCell ref="B2:E2"/>
    <mergeCell ref="B3:E3"/>
    <mergeCell ref="B4:E4"/>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zoomScale="75" zoomScaleNormal="75" workbookViewId="0">
      <selection activeCell="B3" sqref="B3:G3"/>
    </sheetView>
  </sheetViews>
  <sheetFormatPr defaultColWidth="25.42578125" defaultRowHeight="15" x14ac:dyDescent="0.25"/>
  <cols>
    <col min="1" max="1" width="25.42578125" style="157"/>
    <col min="2" max="4" width="20.140625" style="157" customWidth="1"/>
    <col min="5" max="5" width="21.5703125" style="157" customWidth="1"/>
    <col min="6" max="7" width="20.140625" style="157" customWidth="1"/>
  </cols>
  <sheetData>
    <row r="1" spans="1:8" ht="27" customHeight="1" thickBot="1" x14ac:dyDescent="0.3">
      <c r="A1" s="374" t="s">
        <v>96</v>
      </c>
      <c r="B1" s="371"/>
      <c r="C1" s="371"/>
      <c r="D1" s="371"/>
      <c r="E1" s="371"/>
      <c r="F1" s="371"/>
      <c r="G1" s="371"/>
    </row>
    <row r="2" spans="1:8" ht="21" customHeight="1" thickBot="1" x14ac:dyDescent="0.3">
      <c r="A2" s="181" t="s">
        <v>3</v>
      </c>
      <c r="B2" s="256" t="s">
        <v>97</v>
      </c>
      <c r="C2" s="257"/>
      <c r="D2" s="257"/>
      <c r="E2" s="257"/>
      <c r="F2" s="257"/>
      <c r="G2" s="258"/>
    </row>
    <row r="3" spans="1:8" ht="21" customHeight="1" thickBot="1" x14ac:dyDescent="0.3">
      <c r="A3" s="181" t="s">
        <v>74</v>
      </c>
      <c r="B3" s="256"/>
      <c r="C3" s="257"/>
      <c r="D3" s="257"/>
      <c r="E3" s="257"/>
      <c r="F3" s="257"/>
      <c r="G3" s="258"/>
    </row>
    <row r="4" spans="1:8" ht="21" customHeight="1" thickBot="1" x14ac:dyDescent="0.3">
      <c r="A4" s="181" t="s">
        <v>75</v>
      </c>
      <c r="B4" s="256">
        <f>WSU!C6</f>
        <v>0</v>
      </c>
      <c r="C4" s="257"/>
      <c r="D4" s="257"/>
      <c r="E4" s="257"/>
      <c r="F4" s="257"/>
      <c r="G4" s="258"/>
    </row>
    <row r="5" spans="1:8" s="172" customFormat="1" ht="68.45" customHeight="1" thickBot="1" x14ac:dyDescent="0.3">
      <c r="A5" s="248" t="s">
        <v>76</v>
      </c>
      <c r="B5" s="249" t="s">
        <v>110</v>
      </c>
      <c r="C5" s="249" t="s">
        <v>111</v>
      </c>
      <c r="D5" s="249" t="s">
        <v>112</v>
      </c>
      <c r="E5" s="250" t="s">
        <v>113</v>
      </c>
      <c r="F5" s="249" t="s">
        <v>114</v>
      </c>
      <c r="G5" s="259" t="s">
        <v>77</v>
      </c>
    </row>
    <row r="6" spans="1:8" ht="23.25" customHeight="1" thickBot="1" x14ac:dyDescent="0.3">
      <c r="A6" s="189" t="s">
        <v>4</v>
      </c>
      <c r="B6" s="190">
        <f>WSU!C5</f>
        <v>0</v>
      </c>
      <c r="C6" s="191">
        <f>'Detail Budget Summary '!B4:G4</f>
        <v>0</v>
      </c>
      <c r="D6" s="191">
        <f>'Portland State'!C5</f>
        <v>0</v>
      </c>
      <c r="E6" s="191">
        <f>'University of Alaska'!C5</f>
        <v>0</v>
      </c>
      <c r="F6" s="191">
        <f>UW!C5</f>
        <v>0</v>
      </c>
      <c r="G6" s="260"/>
    </row>
    <row r="7" spans="1:8" ht="21" customHeight="1" x14ac:dyDescent="0.25">
      <c r="A7" s="206" t="s">
        <v>78</v>
      </c>
      <c r="B7" s="173">
        <f>WSU!C16</f>
        <v>0</v>
      </c>
      <c r="C7" s="173">
        <f>'University of Idaho'!C16</f>
        <v>0</v>
      </c>
      <c r="D7" s="246">
        <f>'Portland State'!C16</f>
        <v>0</v>
      </c>
      <c r="E7" s="246">
        <f>'University of Alaska'!C16</f>
        <v>0</v>
      </c>
      <c r="F7" s="173">
        <f>UW!C16</f>
        <v>0</v>
      </c>
      <c r="G7" s="177">
        <f t="shared" ref="G7:G17" si="0">SUM(B7:F7)</f>
        <v>0</v>
      </c>
      <c r="H7" s="163"/>
    </row>
    <row r="8" spans="1:8" ht="21" customHeight="1" x14ac:dyDescent="0.25">
      <c r="A8" s="207" t="s">
        <v>79</v>
      </c>
      <c r="B8" s="173">
        <f>WSU!C19+WSU!C20+WSU!C21</f>
        <v>0</v>
      </c>
      <c r="C8" s="246">
        <f>'University of Idaho'!C19+'University of Idaho'!C20+'University of Idaho'!C21</f>
        <v>0</v>
      </c>
      <c r="D8" s="246">
        <f>'Portland State'!C19+'Portland State'!C20+'Portland State'!C21</f>
        <v>0</v>
      </c>
      <c r="E8" s="246">
        <f>'University of Alaska'!C19+'University of Alaska'!C20+'University of Alaska'!C21</f>
        <v>0</v>
      </c>
      <c r="F8" s="173">
        <f>UW!C19+UW!C20+UW!C21</f>
        <v>0</v>
      </c>
      <c r="G8" s="177">
        <f t="shared" si="0"/>
        <v>0</v>
      </c>
      <c r="H8" s="163"/>
    </row>
    <row r="9" spans="1:8" ht="21" customHeight="1" x14ac:dyDescent="0.25">
      <c r="A9" s="207" t="s">
        <v>80</v>
      </c>
      <c r="B9" s="173">
        <f>WSU!C24+WSU!C25+WSU!C26</f>
        <v>0</v>
      </c>
      <c r="C9" s="246">
        <f>'University of Idaho'!C24+'University of Idaho'!C25+'University of Idaho'!C26</f>
        <v>0</v>
      </c>
      <c r="D9" s="246">
        <f>'Portland State'!C24+'Portland State'!C25+'Portland State'!C26</f>
        <v>0</v>
      </c>
      <c r="E9" s="246">
        <f>'University of Alaska'!C24+'University of Alaska'!C25+'University of Alaska'!C26</f>
        <v>0</v>
      </c>
      <c r="F9" s="173">
        <f>UW!C24+UW!C25+UW!C26</f>
        <v>0</v>
      </c>
      <c r="G9" s="177">
        <f t="shared" si="0"/>
        <v>0</v>
      </c>
      <c r="H9" s="163"/>
    </row>
    <row r="10" spans="1:8" ht="21" customHeight="1" thickBot="1" x14ac:dyDescent="0.3">
      <c r="A10" s="207" t="s">
        <v>81</v>
      </c>
      <c r="B10" s="174">
        <f>WSU!C37</f>
        <v>0</v>
      </c>
      <c r="C10" s="247">
        <f>'University of Idaho'!C37</f>
        <v>0</v>
      </c>
      <c r="D10" s="247">
        <f>'Portland State'!C37</f>
        <v>0</v>
      </c>
      <c r="E10" s="247">
        <f>'University of Alaska'!C37</f>
        <v>0</v>
      </c>
      <c r="F10" s="174">
        <f>UW!C37</f>
        <v>0</v>
      </c>
      <c r="G10" s="178">
        <f t="shared" si="0"/>
        <v>0</v>
      </c>
      <c r="H10" s="163"/>
    </row>
    <row r="11" spans="1:8" ht="21" customHeight="1" thickBot="1" x14ac:dyDescent="0.3">
      <c r="A11" s="192" t="s">
        <v>82</v>
      </c>
      <c r="B11" s="193">
        <f>SUM(B7:B10)</f>
        <v>0</v>
      </c>
      <c r="C11" s="194">
        <f t="shared" ref="C11:F11" si="1">SUM(C7:C10)</f>
        <v>0</v>
      </c>
      <c r="D11" s="194">
        <f t="shared" si="1"/>
        <v>0</v>
      </c>
      <c r="E11" s="194">
        <f t="shared" si="1"/>
        <v>0</v>
      </c>
      <c r="F11" s="194">
        <f t="shared" si="1"/>
        <v>0</v>
      </c>
      <c r="G11" s="195">
        <f t="shared" si="0"/>
        <v>0</v>
      </c>
      <c r="H11" s="163"/>
    </row>
    <row r="12" spans="1:8" ht="21" customHeight="1" x14ac:dyDescent="0.25">
      <c r="A12" s="208" t="s">
        <v>83</v>
      </c>
      <c r="B12" s="164">
        <f>WSU!E49+WSU!E50</f>
        <v>0</v>
      </c>
      <c r="C12" s="164">
        <f>'University of Idaho'!E49+'University of Idaho'!E50</f>
        <v>0</v>
      </c>
      <c r="D12" s="164">
        <f>'Portland State'!E49+'Portland State'!E50</f>
        <v>0</v>
      </c>
      <c r="E12" s="164">
        <f>'University of Alaska'!E49+'University of Alaska'!E50</f>
        <v>0</v>
      </c>
      <c r="F12" s="164">
        <f>UW!E49+UW!E50</f>
        <v>0</v>
      </c>
      <c r="G12" s="179">
        <f t="shared" si="0"/>
        <v>0</v>
      </c>
      <c r="H12" s="163"/>
    </row>
    <row r="13" spans="1:8" ht="21" customHeight="1" x14ac:dyDescent="0.25">
      <c r="A13" s="208" t="s">
        <v>84</v>
      </c>
      <c r="B13" s="164">
        <f>WSU!E47</f>
        <v>0</v>
      </c>
      <c r="C13" s="164">
        <f>'University of Idaho'!E47</f>
        <v>0</v>
      </c>
      <c r="D13" s="164">
        <f>'Portland State'!E47</f>
        <v>0</v>
      </c>
      <c r="E13" s="164">
        <f>'University of Alaska'!E47</f>
        <v>0</v>
      </c>
      <c r="F13" s="164">
        <f>UW!E47</f>
        <v>0</v>
      </c>
      <c r="G13" s="179">
        <f t="shared" si="0"/>
        <v>0</v>
      </c>
      <c r="H13" s="163"/>
    </row>
    <row r="14" spans="1:8" ht="21" customHeight="1" x14ac:dyDescent="0.25">
      <c r="A14" s="208" t="s">
        <v>85</v>
      </c>
      <c r="B14" s="164">
        <f>WSU!E42+WSU!E43+WSU!E44</f>
        <v>0</v>
      </c>
      <c r="C14" s="164">
        <f>'University of Idaho'!E42+'University of Idaho'!E43+'University of Idaho'!E44</f>
        <v>0</v>
      </c>
      <c r="D14" s="164">
        <f>'Portland State'!E42+'Portland State'!E43+'Portland State'!E44</f>
        <v>0</v>
      </c>
      <c r="E14" s="164">
        <f>'University of Alaska'!E42+'University of Alaska'!E43+'University of Alaska'!E44</f>
        <v>0</v>
      </c>
      <c r="F14" s="164">
        <f>UW!E42+UW!E43+UW!E44</f>
        <v>0</v>
      </c>
      <c r="G14" s="179">
        <f t="shared" si="0"/>
        <v>0</v>
      </c>
      <c r="H14" s="163"/>
    </row>
    <row r="15" spans="1:8" ht="21" customHeight="1" x14ac:dyDescent="0.25">
      <c r="A15" s="208" t="s">
        <v>86</v>
      </c>
      <c r="B15" s="164">
        <f>WSU!E41</f>
        <v>0</v>
      </c>
      <c r="C15" s="164">
        <f>'University of Idaho'!E41</f>
        <v>0</v>
      </c>
      <c r="D15" s="164">
        <f>'Portland State'!E41</f>
        <v>0</v>
      </c>
      <c r="E15" s="164">
        <f>'University of Alaska'!E41</f>
        <v>0</v>
      </c>
      <c r="F15" s="164">
        <f>UW!E41</f>
        <v>0</v>
      </c>
      <c r="G15" s="179">
        <f t="shared" si="0"/>
        <v>0</v>
      </c>
      <c r="H15" s="163"/>
    </row>
    <row r="16" spans="1:8" ht="21" customHeight="1" x14ac:dyDescent="0.25">
      <c r="A16" s="209" t="s">
        <v>87</v>
      </c>
      <c r="B16" s="164">
        <f>WSU!D29+WSU!D37</f>
        <v>0</v>
      </c>
      <c r="C16" s="164">
        <f>'University of Idaho'!D29+'University of Idaho'!D37</f>
        <v>0</v>
      </c>
      <c r="D16" s="164">
        <f>'Portland State'!D37+'Portland State'!D29</f>
        <v>0</v>
      </c>
      <c r="E16" s="164">
        <f>'University of Alaska'!D37+'University of Alaska'!D29</f>
        <v>0</v>
      </c>
      <c r="F16" s="164">
        <f>UW!D37+UW!D29</f>
        <v>0</v>
      </c>
      <c r="G16" s="179">
        <f t="shared" si="0"/>
        <v>0</v>
      </c>
      <c r="H16" s="163"/>
    </row>
    <row r="17" spans="1:8" ht="21" customHeight="1" thickBot="1" x14ac:dyDescent="0.3">
      <c r="A17" s="208" t="s">
        <v>88</v>
      </c>
      <c r="B17" s="164">
        <f>WSU!E36+WSU!E39</f>
        <v>0</v>
      </c>
      <c r="C17" s="164">
        <f>'University of Idaho'!E36+'University of Idaho'!E39</f>
        <v>0</v>
      </c>
      <c r="D17" s="164">
        <f>'Portland State'!E39+'Portland State'!E36</f>
        <v>0</v>
      </c>
      <c r="E17" s="164">
        <f>'University of Alaska'!E39+'University of Alaska'!E36</f>
        <v>0</v>
      </c>
      <c r="F17" s="164">
        <f>UW!E36+UW!E39</f>
        <v>0</v>
      </c>
      <c r="G17" s="179">
        <f t="shared" si="0"/>
        <v>0</v>
      </c>
      <c r="H17" s="163"/>
    </row>
    <row r="18" spans="1:8" ht="21" customHeight="1" thickBot="1" x14ac:dyDescent="0.3">
      <c r="A18" s="196" t="s">
        <v>89</v>
      </c>
      <c r="B18" s="197">
        <f t="shared" ref="B18:G18" si="2">SUM(B11:B17)</f>
        <v>0</v>
      </c>
      <c r="C18" s="197">
        <f t="shared" si="2"/>
        <v>0</v>
      </c>
      <c r="D18" s="197">
        <f t="shared" si="2"/>
        <v>0</v>
      </c>
      <c r="E18" s="197">
        <f t="shared" si="2"/>
        <v>0</v>
      </c>
      <c r="F18" s="197">
        <f t="shared" si="2"/>
        <v>0</v>
      </c>
      <c r="G18" s="198">
        <f t="shared" si="2"/>
        <v>0</v>
      </c>
      <c r="H18" s="163"/>
    </row>
    <row r="19" spans="1:8" ht="13.5" customHeight="1" x14ac:dyDescent="0.25">
      <c r="A19" s="210" t="s">
        <v>99</v>
      </c>
      <c r="B19" s="175">
        <f t="shared" ref="B19:G19" si="3">B11+B12+B13+B14+B16</f>
        <v>0</v>
      </c>
      <c r="C19" s="175">
        <f>C11+C12+C13+C14+C16</f>
        <v>0</v>
      </c>
      <c r="D19" s="175">
        <f t="shared" si="3"/>
        <v>0</v>
      </c>
      <c r="E19" s="175">
        <f t="shared" si="3"/>
        <v>0</v>
      </c>
      <c r="F19" s="175">
        <f t="shared" si="3"/>
        <v>0</v>
      </c>
      <c r="G19" s="180">
        <f t="shared" si="3"/>
        <v>0</v>
      </c>
      <c r="H19" s="163"/>
    </row>
    <row r="20" spans="1:8" ht="20.25" customHeight="1" thickBot="1" x14ac:dyDescent="0.3">
      <c r="A20" s="199" t="s">
        <v>90</v>
      </c>
      <c r="B20" s="200">
        <f>WSU!$D$53</f>
        <v>0</v>
      </c>
      <c r="C20" s="200">
        <f>'WSU Outreach '!D53</f>
        <v>0</v>
      </c>
      <c r="D20" s="200">
        <f>'Portland State'!D53</f>
        <v>0</v>
      </c>
      <c r="E20" s="200">
        <f>'University of Alaska'!D53</f>
        <v>0</v>
      </c>
      <c r="F20" s="200">
        <f>UW!D53</f>
        <v>0.55500000000000005</v>
      </c>
      <c r="G20" s="201"/>
      <c r="H20" s="163"/>
    </row>
    <row r="21" spans="1:8" ht="21" customHeight="1" thickBot="1" x14ac:dyDescent="0.3">
      <c r="A21" s="211" t="s">
        <v>91</v>
      </c>
      <c r="B21" s="176">
        <f>B19*B20</f>
        <v>0</v>
      </c>
      <c r="C21" s="176">
        <f>C20*C19</f>
        <v>0</v>
      </c>
      <c r="D21" s="176">
        <f t="shared" ref="D21:F21" si="4">D20*D19</f>
        <v>0</v>
      </c>
      <c r="E21" s="176">
        <f t="shared" si="4"/>
        <v>0</v>
      </c>
      <c r="F21" s="176">
        <f t="shared" si="4"/>
        <v>0</v>
      </c>
      <c r="G21" s="179">
        <f>SUM(B21:F21)</f>
        <v>0</v>
      </c>
      <c r="H21" s="163"/>
    </row>
    <row r="22" spans="1:8" ht="21" customHeight="1" thickBot="1" x14ac:dyDescent="0.3">
      <c r="A22" s="202" t="s">
        <v>92</v>
      </c>
      <c r="B22" s="203">
        <f>B18+B21</f>
        <v>0</v>
      </c>
      <c r="C22" s="204">
        <f>C18+C21</f>
        <v>0</v>
      </c>
      <c r="D22" s="204">
        <f t="shared" ref="D22:F22" si="5">D18+D21</f>
        <v>0</v>
      </c>
      <c r="E22" s="204">
        <f t="shared" si="5"/>
        <v>0</v>
      </c>
      <c r="F22" s="204">
        <f t="shared" si="5"/>
        <v>0</v>
      </c>
      <c r="G22" s="205">
        <f>G18+G21</f>
        <v>0</v>
      </c>
      <c r="H22" s="163"/>
    </row>
    <row r="24" spans="1:8" x14ac:dyDescent="0.25">
      <c r="A24" s="163" t="s">
        <v>105</v>
      </c>
    </row>
  </sheetData>
  <mergeCells count="4">
    <mergeCell ref="B3:G3"/>
    <mergeCell ref="B2:G2"/>
    <mergeCell ref="B4:G4"/>
    <mergeCell ref="G5:G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1"/>
  <sheetViews>
    <sheetView zoomScale="75" zoomScaleNormal="75" zoomScalePageLayoutView="85" workbookViewId="0">
      <selection activeCell="A3" sqref="A3"/>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
        <v>119</v>
      </c>
      <c r="B2" s="265"/>
      <c r="C2" s="265"/>
      <c r="D2" s="265"/>
      <c r="E2" s="265"/>
      <c r="F2" s="265"/>
      <c r="G2" s="265"/>
      <c r="H2" s="265"/>
      <c r="I2" s="265"/>
      <c r="J2" s="265"/>
      <c r="K2" s="265"/>
      <c r="L2" s="265"/>
      <c r="M2" s="266"/>
    </row>
    <row r="3" spans="1:13" ht="21.75" thickBot="1" x14ac:dyDescent="0.4">
      <c r="A3" s="212" t="s">
        <v>2</v>
      </c>
      <c r="B3" s="213"/>
      <c r="C3" s="267" t="s">
        <v>100</v>
      </c>
      <c r="D3" s="268"/>
      <c r="E3" s="268"/>
      <c r="F3" s="268"/>
      <c r="G3" s="268"/>
      <c r="H3" s="268"/>
      <c r="I3" s="268"/>
      <c r="J3" s="268"/>
      <c r="K3" s="268"/>
      <c r="L3" s="268"/>
      <c r="M3" s="269"/>
    </row>
    <row r="4" spans="1:13" ht="20.25" customHeight="1" thickBot="1" x14ac:dyDescent="0.35">
      <c r="A4" s="270" t="s">
        <v>3</v>
      </c>
      <c r="B4" s="271"/>
      <c r="C4" s="2"/>
      <c r="D4" s="3"/>
      <c r="E4" s="3"/>
      <c r="F4" s="3"/>
      <c r="G4" s="3"/>
      <c r="H4" s="3"/>
      <c r="I4" s="3"/>
      <c r="J4" s="3"/>
      <c r="K4" s="3"/>
      <c r="L4" s="3"/>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72" t="s">
        <v>5</v>
      </c>
      <c r="B6" s="273"/>
      <c r="C6" s="274"/>
      <c r="D6" s="274"/>
      <c r="E6" s="274"/>
      <c r="F6" s="274"/>
      <c r="G6" s="274"/>
      <c r="H6" s="274"/>
      <c r="I6" s="274"/>
      <c r="J6" s="274"/>
      <c r="K6" s="274"/>
      <c r="L6" s="274"/>
      <c r="M6" s="275"/>
    </row>
    <row r="7" spans="1:13" ht="21.95" customHeight="1" x14ac:dyDescent="0.2">
      <c r="A7" s="379" t="s">
        <v>6</v>
      </c>
      <c r="B7" s="382" t="s">
        <v>7</v>
      </c>
      <c r="C7" s="382"/>
      <c r="D7" s="382"/>
      <c r="E7" s="382"/>
      <c r="F7" s="382"/>
      <c r="G7" s="382"/>
      <c r="H7" s="382"/>
      <c r="I7" s="382"/>
      <c r="J7" s="382"/>
      <c r="K7" s="382"/>
      <c r="L7" s="382"/>
      <c r="M7" s="383"/>
    </row>
    <row r="8" spans="1:13" ht="21.95" customHeight="1" thickBot="1" x14ac:dyDescent="0.25">
      <c r="A8" s="384"/>
      <c r="B8" s="380" t="s">
        <v>8</v>
      </c>
      <c r="C8" s="380"/>
      <c r="D8" s="380"/>
      <c r="E8" s="380"/>
      <c r="F8" s="380"/>
      <c r="G8" s="380"/>
      <c r="H8" s="380"/>
      <c r="I8" s="380"/>
      <c r="J8" s="380"/>
      <c r="K8" s="380"/>
      <c r="L8" s="380"/>
      <c r="M8" s="381"/>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375">
        <v>0</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7" t="s">
        <v>22</v>
      </c>
      <c r="M11" s="28"/>
    </row>
    <row r="12" spans="1:13" s="20" customFormat="1" ht="18.75" x14ac:dyDescent="0.3">
      <c r="A12" s="29"/>
      <c r="B12" s="30"/>
      <c r="C12" s="31">
        <v>0</v>
      </c>
      <c r="D12" s="32">
        <f>C12*B10</f>
        <v>0</v>
      </c>
      <c r="E12" s="33">
        <f>C12+D12</f>
        <v>0</v>
      </c>
      <c r="F12" s="34"/>
      <c r="G12" s="287"/>
      <c r="H12" s="35"/>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375">
        <v>0</v>
      </c>
      <c r="C17" s="294" t="s">
        <v>17</v>
      </c>
      <c r="D17" s="296" t="s">
        <v>18</v>
      </c>
      <c r="E17" s="298" t="s">
        <v>19</v>
      </c>
      <c r="F17" s="300" t="s">
        <v>26</v>
      </c>
      <c r="G17" s="287"/>
      <c r="H17" s="219" t="s">
        <v>25</v>
      </c>
      <c r="I17" s="294" t="s">
        <v>17</v>
      </c>
      <c r="J17" s="296" t="s">
        <v>18</v>
      </c>
      <c r="K17" s="305" t="s">
        <v>21</v>
      </c>
      <c r="L17" s="307"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08"/>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375">
        <v>0</v>
      </c>
      <c r="C22" s="294" t="s">
        <v>17</v>
      </c>
      <c r="D22" s="296" t="s">
        <v>18</v>
      </c>
      <c r="E22" s="298" t="s">
        <v>19</v>
      </c>
      <c r="F22" s="300" t="s">
        <v>26</v>
      </c>
      <c r="G22" s="287"/>
      <c r="H22" s="219" t="s">
        <v>29</v>
      </c>
      <c r="I22" s="294" t="s">
        <v>17</v>
      </c>
      <c r="J22" s="296" t="s">
        <v>18</v>
      </c>
      <c r="K22" s="305" t="s">
        <v>21</v>
      </c>
      <c r="L22" s="307"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08"/>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376">
        <v>0</v>
      </c>
      <c r="C30" s="85" t="s">
        <v>17</v>
      </c>
      <c r="D30" s="222" t="s">
        <v>18</v>
      </c>
      <c r="E30" s="223" t="s">
        <v>19</v>
      </c>
      <c r="F30" s="86" t="s">
        <v>35</v>
      </c>
      <c r="G30" s="287"/>
      <c r="H30" s="87" t="s">
        <v>34</v>
      </c>
      <c r="I30" s="88" t="s">
        <v>17</v>
      </c>
      <c r="J30" s="224" t="s">
        <v>18</v>
      </c>
      <c r="K30" s="223" t="s">
        <v>36</v>
      </c>
      <c r="L30" s="89" t="s">
        <v>35</v>
      </c>
      <c r="M30" s="90"/>
    </row>
    <row r="31" spans="1:13" s="20" customFormat="1" x14ac:dyDescent="0.25">
      <c r="A31" s="91" t="s">
        <v>37</v>
      </c>
      <c r="B31" s="92" t="s">
        <v>40</v>
      </c>
      <c r="C31" s="236">
        <v>0</v>
      </c>
      <c r="D31" s="37">
        <f>ROUND(C31*B30,0)</f>
        <v>0</v>
      </c>
      <c r="E31" s="65">
        <f>C31+D31</f>
        <v>0</v>
      </c>
      <c r="F31" s="94"/>
      <c r="G31" s="287"/>
      <c r="H31" s="95" t="s">
        <v>38</v>
      </c>
      <c r="I31" s="96"/>
      <c r="J31" s="33">
        <f>I31*B30</f>
        <v>0</v>
      </c>
      <c r="K31" s="65">
        <f t="shared" ref="K31" si="1">SUM(I31+J31)</f>
        <v>0</v>
      </c>
      <c r="L31" s="94"/>
      <c r="M31" s="40">
        <f>E31+K31</f>
        <v>0</v>
      </c>
    </row>
    <row r="32" spans="1:13" s="20" customFormat="1" x14ac:dyDescent="0.25">
      <c r="A32" s="91" t="s">
        <v>37</v>
      </c>
      <c r="B32" s="97" t="s">
        <v>38</v>
      </c>
      <c r="C32" s="236">
        <v>0</v>
      </c>
      <c r="D32" s="43">
        <f>ROUND(C32*B30,0)</f>
        <v>0</v>
      </c>
      <c r="E32" s="32">
        <f t="shared" ref="E32:E35" si="2">C32+D32</f>
        <v>0</v>
      </c>
      <c r="F32" s="94"/>
      <c r="G32" s="287"/>
      <c r="H32" s="98" t="s">
        <v>39</v>
      </c>
      <c r="I32" s="96">
        <v>0</v>
      </c>
      <c r="J32" s="33">
        <f>I32*B30</f>
        <v>0</v>
      </c>
      <c r="K32" s="32">
        <f>J32+I32</f>
        <v>0</v>
      </c>
      <c r="L32" s="94"/>
      <c r="M32" s="40">
        <f t="shared" ref="M32:M35" si="3">E32+K32</f>
        <v>0</v>
      </c>
    </row>
    <row r="33" spans="1:13" s="20" customFormat="1" ht="18" customHeight="1" x14ac:dyDescent="0.25">
      <c r="A33" s="91" t="s">
        <v>37</v>
      </c>
      <c r="B33" s="97" t="s">
        <v>103</v>
      </c>
      <c r="C33" s="93">
        <v>0</v>
      </c>
      <c r="D33" s="43">
        <f>C33*9.5%</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customHeight="1" thickBot="1" x14ac:dyDescent="0.3">
      <c r="A35" s="101" t="s">
        <v>42</v>
      </c>
      <c r="B35" s="377">
        <v>0</v>
      </c>
      <c r="C35" s="93">
        <v>0</v>
      </c>
      <c r="D35" s="43">
        <f>C35*B35</f>
        <v>0</v>
      </c>
      <c r="E35" s="32">
        <f t="shared" si="2"/>
        <v>0</v>
      </c>
      <c r="F35" s="94"/>
      <c r="G35" s="287"/>
      <c r="H35" s="102" t="s">
        <v>42</v>
      </c>
      <c r="I35" s="96">
        <v>0</v>
      </c>
      <c r="J35" s="33">
        <f>I35*B35</f>
        <v>0</v>
      </c>
      <c r="K35" s="70">
        <f>SUM(I35+J35)</f>
        <v>0</v>
      </c>
      <c r="L35" s="41"/>
      <c r="M35" s="40">
        <f t="shared" si="3"/>
        <v>0</v>
      </c>
    </row>
    <row r="36" spans="1:13" s="20" customFormat="1" ht="15.75" thickBot="1" x14ac:dyDescent="0.3">
      <c r="A36" s="309" t="s">
        <v>43</v>
      </c>
      <c r="B36" s="310"/>
      <c r="C36" s="310"/>
      <c r="D36" s="311"/>
      <c r="E36" s="103">
        <v>0</v>
      </c>
      <c r="F36" s="104"/>
      <c r="G36" s="287"/>
      <c r="H36" s="309" t="s">
        <v>43</v>
      </c>
      <c r="I36" s="310"/>
      <c r="J36" s="311"/>
      <c r="K36" s="103"/>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112" t="s">
        <v>47</v>
      </c>
      <c r="M38" s="113"/>
    </row>
    <row r="39" spans="1:13" s="20" customFormat="1" ht="15" customHeight="1" thickBot="1" x14ac:dyDescent="0.3">
      <c r="A39" s="302" t="s">
        <v>48</v>
      </c>
      <c r="B39" s="303"/>
      <c r="C39" s="303"/>
      <c r="D39" s="303"/>
      <c r="E39" s="114"/>
      <c r="F39" s="115"/>
      <c r="G39" s="291"/>
      <c r="H39" s="302" t="s">
        <v>48</v>
      </c>
      <c r="I39" s="303"/>
      <c r="J39" s="304"/>
      <c r="K39" s="116">
        <v>0</v>
      </c>
      <c r="L39" s="104"/>
      <c r="M39" s="117">
        <f>J39+C39</f>
        <v>0</v>
      </c>
    </row>
    <row r="40" spans="1:13" s="20" customFormat="1" ht="22.9" customHeight="1" x14ac:dyDescent="0.25">
      <c r="A40" s="312" t="s">
        <v>49</v>
      </c>
      <c r="B40" s="313"/>
      <c r="C40" s="313"/>
      <c r="D40" s="314"/>
      <c r="E40" s="225" t="s">
        <v>19</v>
      </c>
      <c r="F40" s="118" t="s">
        <v>50</v>
      </c>
      <c r="G40" s="292"/>
      <c r="H40" s="312" t="s">
        <v>49</v>
      </c>
      <c r="I40" s="313"/>
      <c r="J40" s="314"/>
      <c r="K40" s="223" t="s">
        <v>36</v>
      </c>
      <c r="L40" s="119"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4" t="s">
        <v>54</v>
      </c>
      <c r="B43" s="325"/>
      <c r="C43" s="325"/>
      <c r="D43" s="326"/>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c r="F44" s="235"/>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124"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378">
        <v>0</v>
      </c>
      <c r="E53" s="135">
        <f>D53*E52</f>
        <v>0</v>
      </c>
      <c r="F53" s="136" t="s">
        <v>66</v>
      </c>
      <c r="G53" s="291"/>
      <c r="H53" s="350" t="s">
        <v>65</v>
      </c>
      <c r="I53" s="351"/>
      <c r="J53" s="228">
        <f>D53</f>
        <v>0</v>
      </c>
      <c r="K53" s="137">
        <f>ROUNDDOWN(K52*$J$53,0)</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40">
        <f>K55</f>
        <v>0</v>
      </c>
    </row>
    <row r="56" spans="1:13" s="139" customFormat="1" ht="15" customHeight="1" thickBot="1" x14ac:dyDescent="0.35">
      <c r="A56" s="147"/>
      <c r="B56" s="148"/>
      <c r="C56" s="149"/>
      <c r="D56" s="149"/>
      <c r="E56" s="81"/>
      <c r="F56" s="150"/>
      <c r="G56" s="291"/>
      <c r="H56" s="336" t="s">
        <v>70</v>
      </c>
      <c r="I56" s="337"/>
      <c r="J56" s="338"/>
      <c r="K56" s="31">
        <v>0</v>
      </c>
      <c r="L56" s="151"/>
      <c r="M56" s="40">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40">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r:id="rId1"/>
  <headerFooter>
    <oddHeader>Page &amp;P&amp;RAttachment B - FY 2009 Final.xls</oddHeader>
    <oddFooter>Prepared by Valerie Lefler &amp;D&amp;RPage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zoomScale="75" zoomScaleNormal="75" zoomScalePageLayoutView="85" workbookViewId="0">
      <selection activeCell="D22" sqref="D22:D23"/>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
        <v>1</v>
      </c>
      <c r="B2" s="265"/>
      <c r="C2" s="265"/>
      <c r="D2" s="265"/>
      <c r="E2" s="265"/>
      <c r="F2" s="265"/>
      <c r="G2" s="265"/>
      <c r="H2" s="265"/>
      <c r="I2" s="265"/>
      <c r="J2" s="265"/>
      <c r="K2" s="265"/>
      <c r="L2" s="265"/>
      <c r="M2" s="266"/>
    </row>
    <row r="3" spans="1:13" ht="21.75" thickBot="1" x14ac:dyDescent="0.4">
      <c r="A3" s="212" t="s">
        <v>2</v>
      </c>
      <c r="B3" s="213"/>
      <c r="C3" s="267" t="str">
        <f>WSU!C3:M3</f>
        <v>Washington State University</v>
      </c>
      <c r="D3" s="268"/>
      <c r="E3" s="268"/>
      <c r="F3" s="268"/>
      <c r="G3" s="268"/>
      <c r="H3" s="268"/>
      <c r="I3" s="268"/>
      <c r="J3" s="268"/>
      <c r="K3" s="268"/>
      <c r="L3" s="268"/>
      <c r="M3" s="269"/>
    </row>
    <row r="4" spans="1:13" ht="20.25" customHeight="1" thickBot="1" x14ac:dyDescent="0.35">
      <c r="A4" s="270" t="s">
        <v>3</v>
      </c>
      <c r="B4" s="271"/>
      <c r="C4" s="2" t="s">
        <v>94</v>
      </c>
      <c r="D4" s="3"/>
      <c r="E4" s="3"/>
      <c r="F4" s="3"/>
      <c r="G4" s="3"/>
      <c r="H4" s="3"/>
      <c r="I4" s="3"/>
      <c r="J4" s="3"/>
      <c r="K4" s="3"/>
      <c r="L4" s="3"/>
      <c r="M4" s="4"/>
    </row>
    <row r="5" spans="1:13" ht="20.25" customHeight="1" thickBot="1" x14ac:dyDescent="0.35">
      <c r="A5" s="5"/>
      <c r="B5" s="6" t="s">
        <v>4</v>
      </c>
      <c r="C5" s="7" t="s">
        <v>101</v>
      </c>
      <c r="D5" s="8"/>
      <c r="E5" s="8"/>
      <c r="F5" s="8"/>
      <c r="G5" s="8"/>
      <c r="H5" s="8"/>
      <c r="I5" s="8"/>
      <c r="J5" s="8"/>
      <c r="K5" s="8"/>
      <c r="L5" s="8"/>
      <c r="M5" s="9"/>
    </row>
    <row r="6" spans="1:13" ht="20.25" customHeight="1" thickBot="1" x14ac:dyDescent="0.3">
      <c r="A6" s="272" t="s">
        <v>5</v>
      </c>
      <c r="B6" s="273"/>
      <c r="C6" s="274" t="s">
        <v>102</v>
      </c>
      <c r="D6" s="274"/>
      <c r="E6" s="274"/>
      <c r="F6" s="274"/>
      <c r="G6" s="274"/>
      <c r="H6" s="274"/>
      <c r="I6" s="274"/>
      <c r="J6" s="274"/>
      <c r="K6" s="274"/>
      <c r="L6" s="274"/>
      <c r="M6" s="275"/>
    </row>
    <row r="7" spans="1:13" ht="21.95" customHeight="1" x14ac:dyDescent="0.2">
      <c r="A7" s="214" t="s">
        <v>6</v>
      </c>
      <c r="B7" s="276" t="s">
        <v>7</v>
      </c>
      <c r="C7" s="276"/>
      <c r="D7" s="276"/>
      <c r="E7" s="276"/>
      <c r="F7" s="276"/>
      <c r="G7" s="276"/>
      <c r="H7" s="276"/>
      <c r="I7" s="276"/>
      <c r="J7" s="276"/>
      <c r="K7" s="276"/>
      <c r="L7" s="276"/>
      <c r="M7" s="277"/>
    </row>
    <row r="8" spans="1:13" ht="21.95" customHeight="1" thickBot="1" x14ac:dyDescent="0.25">
      <c r="A8" s="215"/>
      <c r="B8" s="278" t="s">
        <v>8</v>
      </c>
      <c r="C8" s="278"/>
      <c r="D8" s="278"/>
      <c r="E8" s="278"/>
      <c r="F8" s="278"/>
      <c r="G8" s="278"/>
      <c r="H8" s="278"/>
      <c r="I8" s="278"/>
      <c r="J8" s="278"/>
      <c r="K8" s="278"/>
      <c r="L8" s="278"/>
      <c r="M8" s="279"/>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231">
        <f>WSU!B10</f>
        <v>0</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7" t="s">
        <v>22</v>
      </c>
      <c r="M11" s="28"/>
    </row>
    <row r="12" spans="1:13" s="20" customFormat="1" ht="18.75" x14ac:dyDescent="0.3">
      <c r="A12" s="29"/>
      <c r="B12" s="30"/>
      <c r="C12" s="31">
        <v>0</v>
      </c>
      <c r="D12" s="32">
        <f>C12*B10</f>
        <v>0</v>
      </c>
      <c r="E12" s="33">
        <f>C12+D12</f>
        <v>0</v>
      </c>
      <c r="F12" s="34"/>
      <c r="G12" s="287"/>
      <c r="H12" s="35"/>
      <c r="I12" s="36">
        <v>0</v>
      </c>
      <c r="J12" s="37">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231">
        <f>WSU!B17</f>
        <v>0</v>
      </c>
      <c r="C17" s="294" t="s">
        <v>17</v>
      </c>
      <c r="D17" s="296" t="s">
        <v>18</v>
      </c>
      <c r="E17" s="298" t="s">
        <v>19</v>
      </c>
      <c r="F17" s="300" t="s">
        <v>26</v>
      </c>
      <c r="G17" s="287"/>
      <c r="H17" s="219" t="s">
        <v>25</v>
      </c>
      <c r="I17" s="294" t="s">
        <v>17</v>
      </c>
      <c r="J17" s="296" t="s">
        <v>18</v>
      </c>
      <c r="K17" s="305" t="s">
        <v>21</v>
      </c>
      <c r="L17" s="307"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08"/>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231">
        <f>WSU!B22</f>
        <v>0</v>
      </c>
      <c r="C22" s="294" t="s">
        <v>17</v>
      </c>
      <c r="D22" s="296" t="s">
        <v>18</v>
      </c>
      <c r="E22" s="298" t="s">
        <v>19</v>
      </c>
      <c r="F22" s="300" t="s">
        <v>26</v>
      </c>
      <c r="G22" s="287"/>
      <c r="H22" s="219" t="s">
        <v>29</v>
      </c>
      <c r="I22" s="294" t="s">
        <v>17</v>
      </c>
      <c r="J22" s="296" t="s">
        <v>18</v>
      </c>
      <c r="K22" s="305" t="s">
        <v>21</v>
      </c>
      <c r="L22" s="307"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08"/>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30">
        <f>WSU!B30</f>
        <v>0</v>
      </c>
      <c r="C30" s="85" t="s">
        <v>17</v>
      </c>
      <c r="D30" s="222" t="s">
        <v>18</v>
      </c>
      <c r="E30" s="223" t="s">
        <v>19</v>
      </c>
      <c r="F30" s="86" t="s">
        <v>35</v>
      </c>
      <c r="G30" s="287"/>
      <c r="H30" s="87" t="s">
        <v>34</v>
      </c>
      <c r="I30" s="88" t="s">
        <v>17</v>
      </c>
      <c r="J30" s="224" t="s">
        <v>18</v>
      </c>
      <c r="K30" s="223" t="s">
        <v>36</v>
      </c>
      <c r="L30" s="89" t="s">
        <v>35</v>
      </c>
      <c r="M30" s="90"/>
    </row>
    <row r="31" spans="1:13" s="20" customFormat="1" ht="18" customHeight="1" x14ac:dyDescent="0.25">
      <c r="A31" s="91" t="s">
        <v>37</v>
      </c>
      <c r="B31" s="92" t="s">
        <v>38</v>
      </c>
      <c r="C31" s="93">
        <v>0</v>
      </c>
      <c r="D31" s="37">
        <f>C31*B30</f>
        <v>0</v>
      </c>
      <c r="E31" s="65">
        <f>C31+D31</f>
        <v>0</v>
      </c>
      <c r="F31" s="94"/>
      <c r="G31" s="287"/>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87"/>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customHeight="1" thickBot="1" x14ac:dyDescent="0.3">
      <c r="A35" s="101" t="s">
        <v>42</v>
      </c>
      <c r="B35" s="229">
        <f>WSU!B35</f>
        <v>0</v>
      </c>
      <c r="C35" s="93">
        <v>0</v>
      </c>
      <c r="D35" s="43">
        <f>C35*B35</f>
        <v>0</v>
      </c>
      <c r="E35" s="32">
        <f t="shared" si="2"/>
        <v>0</v>
      </c>
      <c r="F35" s="94"/>
      <c r="G35" s="287"/>
      <c r="H35" s="102" t="s">
        <v>42</v>
      </c>
      <c r="I35" s="96">
        <v>0</v>
      </c>
      <c r="J35" s="33">
        <f>I35*B35</f>
        <v>0</v>
      </c>
      <c r="K35" s="70">
        <f>SUM(I35+J35)</f>
        <v>0</v>
      </c>
      <c r="L35" s="41"/>
      <c r="M35" s="40">
        <f t="shared" si="3"/>
        <v>0</v>
      </c>
    </row>
    <row r="36" spans="1:13" s="20" customFormat="1" ht="18.95" customHeight="1" thickBot="1" x14ac:dyDescent="0.3">
      <c r="A36" s="309" t="s">
        <v>43</v>
      </c>
      <c r="B36" s="310"/>
      <c r="C36" s="310"/>
      <c r="D36" s="311"/>
      <c r="E36" s="103">
        <v>0</v>
      </c>
      <c r="F36" s="104"/>
      <c r="G36" s="287"/>
      <c r="H36" s="309" t="s">
        <v>43</v>
      </c>
      <c r="I36" s="310"/>
      <c r="J36" s="311"/>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112" t="s">
        <v>47</v>
      </c>
      <c r="M38" s="113"/>
    </row>
    <row r="39" spans="1:13" s="20" customFormat="1" ht="15" customHeight="1" thickBot="1" x14ac:dyDescent="0.3">
      <c r="A39" s="302" t="s">
        <v>48</v>
      </c>
      <c r="B39" s="303"/>
      <c r="C39" s="303"/>
      <c r="D39" s="303"/>
      <c r="E39" s="114">
        <v>0</v>
      </c>
      <c r="F39" s="115"/>
      <c r="G39" s="291"/>
      <c r="H39" s="302" t="s">
        <v>48</v>
      </c>
      <c r="I39" s="303"/>
      <c r="J39" s="304"/>
      <c r="K39" s="116">
        <v>0</v>
      </c>
      <c r="L39" s="104"/>
      <c r="M39" s="117">
        <f>J39+C39</f>
        <v>0</v>
      </c>
    </row>
    <row r="40" spans="1:13" s="20" customFormat="1" ht="22.9" customHeight="1" x14ac:dyDescent="0.25">
      <c r="A40" s="312" t="s">
        <v>49</v>
      </c>
      <c r="B40" s="313"/>
      <c r="C40" s="313"/>
      <c r="D40" s="314"/>
      <c r="E40" s="225" t="s">
        <v>19</v>
      </c>
      <c r="F40" s="118" t="s">
        <v>50</v>
      </c>
      <c r="G40" s="292"/>
      <c r="H40" s="312" t="s">
        <v>49</v>
      </c>
      <c r="I40" s="313"/>
      <c r="J40" s="314"/>
      <c r="K40" s="223" t="s">
        <v>36</v>
      </c>
      <c r="L40" s="119"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1" t="s">
        <v>53</v>
      </c>
      <c r="B43" s="322"/>
      <c r="C43" s="322"/>
      <c r="D43" s="323"/>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v>0</v>
      </c>
      <c r="F44" s="39"/>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124"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228">
        <f>WSU!D53</f>
        <v>0</v>
      </c>
      <c r="E53" s="135">
        <f>E52*$D$53</f>
        <v>0</v>
      </c>
      <c r="F53" s="136" t="s">
        <v>66</v>
      </c>
      <c r="G53" s="291"/>
      <c r="H53" s="350" t="s">
        <v>65</v>
      </c>
      <c r="I53" s="351"/>
      <c r="J53" s="232">
        <f>D53</f>
        <v>0</v>
      </c>
      <c r="K53" s="137">
        <f>K52*$J$53</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152">
        <f>K55</f>
        <v>0</v>
      </c>
    </row>
    <row r="56" spans="1:13" s="139" customFormat="1" ht="15" customHeight="1" thickBot="1" x14ac:dyDescent="0.35">
      <c r="A56" s="147"/>
      <c r="B56" s="148"/>
      <c r="C56" s="149"/>
      <c r="D56" s="149"/>
      <c r="E56" s="81"/>
      <c r="F56" s="150"/>
      <c r="G56" s="291"/>
      <c r="H56" s="336" t="s">
        <v>70</v>
      </c>
      <c r="I56" s="337"/>
      <c r="J56" s="338"/>
      <c r="K56" s="31">
        <v>0</v>
      </c>
      <c r="L56" s="151"/>
      <c r="M56" s="152">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33">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1"/>
  <sheetViews>
    <sheetView zoomScale="75" zoomScaleNormal="75" zoomScalePageLayoutView="85" workbookViewId="0">
      <selection activeCell="D22" sqref="D22:D23"/>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
        <v>1</v>
      </c>
      <c r="B2" s="265"/>
      <c r="C2" s="265"/>
      <c r="D2" s="265"/>
      <c r="E2" s="265"/>
      <c r="F2" s="265"/>
      <c r="G2" s="265"/>
      <c r="H2" s="265"/>
      <c r="I2" s="265"/>
      <c r="J2" s="265"/>
      <c r="K2" s="265"/>
      <c r="L2" s="265"/>
      <c r="M2" s="266"/>
    </row>
    <row r="3" spans="1:13" ht="21.75" thickBot="1" x14ac:dyDescent="0.4">
      <c r="A3" s="212" t="s">
        <v>2</v>
      </c>
      <c r="B3" s="213"/>
      <c r="C3" s="267" t="str">
        <f>WSU!C3:M3</f>
        <v>Washington State University</v>
      </c>
      <c r="D3" s="268"/>
      <c r="E3" s="268"/>
      <c r="F3" s="268"/>
      <c r="G3" s="268"/>
      <c r="H3" s="268"/>
      <c r="I3" s="268"/>
      <c r="J3" s="268"/>
      <c r="K3" s="268"/>
      <c r="L3" s="268"/>
      <c r="M3" s="269"/>
    </row>
    <row r="4" spans="1:13" ht="20.25" customHeight="1" thickBot="1" x14ac:dyDescent="0.35">
      <c r="A4" s="270" t="s">
        <v>3</v>
      </c>
      <c r="B4" s="271"/>
      <c r="C4" s="2" t="s">
        <v>95</v>
      </c>
      <c r="D4" s="3"/>
      <c r="E4" s="3"/>
      <c r="F4" s="3"/>
      <c r="G4" s="3"/>
      <c r="H4" s="3"/>
      <c r="I4" s="3"/>
      <c r="J4" s="3"/>
      <c r="K4" s="3"/>
      <c r="L4" s="3"/>
      <c r="M4" s="4"/>
    </row>
    <row r="5" spans="1:13" ht="20.25" customHeight="1" thickBot="1" x14ac:dyDescent="0.35">
      <c r="A5" s="5"/>
      <c r="B5" s="6" t="s">
        <v>4</v>
      </c>
      <c r="C5" s="7" t="s">
        <v>101</v>
      </c>
      <c r="D5" s="8"/>
      <c r="E5" s="8"/>
      <c r="F5" s="8"/>
      <c r="G5" s="8"/>
      <c r="H5" s="8"/>
      <c r="I5" s="8"/>
      <c r="J5" s="8"/>
      <c r="K5" s="8"/>
      <c r="L5" s="8"/>
      <c r="M5" s="9"/>
    </row>
    <row r="6" spans="1:13" ht="20.25" customHeight="1" thickBot="1" x14ac:dyDescent="0.3">
      <c r="A6" s="272" t="s">
        <v>5</v>
      </c>
      <c r="B6" s="273"/>
      <c r="C6" s="274" t="s">
        <v>102</v>
      </c>
      <c r="D6" s="274"/>
      <c r="E6" s="274"/>
      <c r="F6" s="274"/>
      <c r="G6" s="274"/>
      <c r="H6" s="274"/>
      <c r="I6" s="274"/>
      <c r="J6" s="274"/>
      <c r="K6" s="274"/>
      <c r="L6" s="274"/>
      <c r="M6" s="275"/>
    </row>
    <row r="7" spans="1:13" s="234" customFormat="1" ht="21.95" customHeight="1" x14ac:dyDescent="0.2">
      <c r="A7" s="214" t="s">
        <v>6</v>
      </c>
      <c r="B7" s="276" t="s">
        <v>7</v>
      </c>
      <c r="C7" s="276"/>
      <c r="D7" s="276"/>
      <c r="E7" s="276"/>
      <c r="F7" s="276"/>
      <c r="G7" s="276"/>
      <c r="H7" s="276"/>
      <c r="I7" s="276"/>
      <c r="J7" s="276"/>
      <c r="K7" s="276"/>
      <c r="L7" s="276"/>
      <c r="M7" s="277"/>
    </row>
    <row r="8" spans="1:13" s="234" customFormat="1" ht="21.95" customHeight="1" thickBot="1" x14ac:dyDescent="0.25">
      <c r="A8" s="215"/>
      <c r="B8" s="278" t="s">
        <v>8</v>
      </c>
      <c r="C8" s="278"/>
      <c r="D8" s="278"/>
      <c r="E8" s="278"/>
      <c r="F8" s="278"/>
      <c r="G8" s="278"/>
      <c r="H8" s="278"/>
      <c r="I8" s="278"/>
      <c r="J8" s="278"/>
      <c r="K8" s="278"/>
      <c r="L8" s="278"/>
      <c r="M8" s="279"/>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231">
        <f>WSU!B10</f>
        <v>0</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7" t="s">
        <v>22</v>
      </c>
      <c r="M11" s="28"/>
    </row>
    <row r="12" spans="1:13" s="20" customFormat="1" ht="18.75" x14ac:dyDescent="0.3">
      <c r="A12" s="29"/>
      <c r="B12" s="30"/>
      <c r="C12" s="31">
        <v>0</v>
      </c>
      <c r="D12" s="32">
        <f>C12*B10</f>
        <v>0</v>
      </c>
      <c r="E12" s="33">
        <f>C12+D12</f>
        <v>0</v>
      </c>
      <c r="F12" s="34"/>
      <c r="G12" s="287"/>
      <c r="H12" s="35"/>
      <c r="I12" s="36">
        <v>0</v>
      </c>
      <c r="J12" s="37">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231">
        <f>WSU!B17</f>
        <v>0</v>
      </c>
      <c r="C17" s="294" t="s">
        <v>17</v>
      </c>
      <c r="D17" s="296" t="s">
        <v>18</v>
      </c>
      <c r="E17" s="298" t="s">
        <v>19</v>
      </c>
      <c r="F17" s="300" t="s">
        <v>26</v>
      </c>
      <c r="G17" s="287"/>
      <c r="H17" s="219" t="s">
        <v>25</v>
      </c>
      <c r="I17" s="294" t="s">
        <v>17</v>
      </c>
      <c r="J17" s="296" t="s">
        <v>18</v>
      </c>
      <c r="K17" s="305" t="s">
        <v>21</v>
      </c>
      <c r="L17" s="307"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08"/>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231">
        <f>WSU!B22</f>
        <v>0</v>
      </c>
      <c r="C22" s="294" t="s">
        <v>17</v>
      </c>
      <c r="D22" s="296" t="s">
        <v>18</v>
      </c>
      <c r="E22" s="298" t="s">
        <v>19</v>
      </c>
      <c r="F22" s="300" t="s">
        <v>26</v>
      </c>
      <c r="G22" s="287"/>
      <c r="H22" s="219" t="s">
        <v>29</v>
      </c>
      <c r="I22" s="294" t="s">
        <v>17</v>
      </c>
      <c r="J22" s="296" t="s">
        <v>18</v>
      </c>
      <c r="K22" s="305" t="s">
        <v>21</v>
      </c>
      <c r="L22" s="307"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08"/>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30">
        <f>WSU!B30</f>
        <v>0</v>
      </c>
      <c r="C30" s="85" t="s">
        <v>17</v>
      </c>
      <c r="D30" s="222" t="s">
        <v>18</v>
      </c>
      <c r="E30" s="223" t="s">
        <v>19</v>
      </c>
      <c r="F30" s="86" t="s">
        <v>35</v>
      </c>
      <c r="G30" s="287"/>
      <c r="H30" s="87" t="s">
        <v>34</v>
      </c>
      <c r="I30" s="88" t="s">
        <v>17</v>
      </c>
      <c r="J30" s="224" t="s">
        <v>18</v>
      </c>
      <c r="K30" s="223" t="s">
        <v>36</v>
      </c>
      <c r="L30" s="89" t="s">
        <v>35</v>
      </c>
      <c r="M30" s="90"/>
    </row>
    <row r="31" spans="1:13" s="20" customFormat="1" ht="18" customHeight="1" x14ac:dyDescent="0.25">
      <c r="A31" s="91" t="s">
        <v>37</v>
      </c>
      <c r="B31" s="92" t="s">
        <v>38</v>
      </c>
      <c r="C31" s="93">
        <v>0</v>
      </c>
      <c r="D31" s="37">
        <f>C31*B30</f>
        <v>0</v>
      </c>
      <c r="E31" s="65">
        <f>C31+D31</f>
        <v>0</v>
      </c>
      <c r="F31" s="94"/>
      <c r="G31" s="287"/>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87"/>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customHeight="1" thickBot="1" x14ac:dyDescent="0.3">
      <c r="A35" s="101" t="s">
        <v>42</v>
      </c>
      <c r="B35" s="229">
        <f>WSU!B35</f>
        <v>0</v>
      </c>
      <c r="C35" s="93">
        <v>0</v>
      </c>
      <c r="D35" s="43">
        <f>C35*B35</f>
        <v>0</v>
      </c>
      <c r="E35" s="32">
        <f t="shared" si="2"/>
        <v>0</v>
      </c>
      <c r="F35" s="94"/>
      <c r="G35" s="287"/>
      <c r="H35" s="102" t="s">
        <v>42</v>
      </c>
      <c r="I35" s="96">
        <v>0</v>
      </c>
      <c r="J35" s="33">
        <f>I35*B35</f>
        <v>0</v>
      </c>
      <c r="K35" s="70">
        <f>SUM(I35+J35)</f>
        <v>0</v>
      </c>
      <c r="L35" s="41"/>
      <c r="M35" s="40">
        <f t="shared" si="3"/>
        <v>0</v>
      </c>
    </row>
    <row r="36" spans="1:13" s="20" customFormat="1" ht="18.95" customHeight="1" thickBot="1" x14ac:dyDescent="0.3">
      <c r="A36" s="309" t="s">
        <v>43</v>
      </c>
      <c r="B36" s="310"/>
      <c r="C36" s="310"/>
      <c r="D36" s="311"/>
      <c r="E36" s="103">
        <v>0</v>
      </c>
      <c r="F36" s="104"/>
      <c r="G36" s="287"/>
      <c r="H36" s="309" t="s">
        <v>43</v>
      </c>
      <c r="I36" s="310"/>
      <c r="J36" s="311"/>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112" t="s">
        <v>47</v>
      </c>
      <c r="M38" s="113"/>
    </row>
    <row r="39" spans="1:13" s="20" customFormat="1" ht="15" customHeight="1" thickBot="1" x14ac:dyDescent="0.3">
      <c r="A39" s="302" t="s">
        <v>48</v>
      </c>
      <c r="B39" s="303"/>
      <c r="C39" s="303"/>
      <c r="D39" s="303"/>
      <c r="E39" s="114">
        <v>0</v>
      </c>
      <c r="F39" s="115"/>
      <c r="G39" s="291"/>
      <c r="H39" s="302" t="s">
        <v>48</v>
      </c>
      <c r="I39" s="303"/>
      <c r="J39" s="304"/>
      <c r="K39" s="116">
        <v>0</v>
      </c>
      <c r="L39" s="104"/>
      <c r="M39" s="117">
        <f>J39+C39</f>
        <v>0</v>
      </c>
    </row>
    <row r="40" spans="1:13" s="20" customFormat="1" ht="22.9" customHeight="1" x14ac:dyDescent="0.25">
      <c r="A40" s="312" t="s">
        <v>49</v>
      </c>
      <c r="B40" s="313"/>
      <c r="C40" s="313"/>
      <c r="D40" s="314"/>
      <c r="E40" s="225" t="s">
        <v>19</v>
      </c>
      <c r="F40" s="118" t="s">
        <v>50</v>
      </c>
      <c r="G40" s="292"/>
      <c r="H40" s="312" t="s">
        <v>49</v>
      </c>
      <c r="I40" s="313"/>
      <c r="J40" s="314"/>
      <c r="K40" s="223" t="s">
        <v>36</v>
      </c>
      <c r="L40" s="119"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1" t="s">
        <v>53</v>
      </c>
      <c r="B43" s="322"/>
      <c r="C43" s="322"/>
      <c r="D43" s="323"/>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v>0</v>
      </c>
      <c r="F44" s="39"/>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124"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228">
        <f>WSU!D53</f>
        <v>0</v>
      </c>
      <c r="E53" s="135">
        <f>E52*$D$53</f>
        <v>0</v>
      </c>
      <c r="F53" s="136" t="s">
        <v>66</v>
      </c>
      <c r="G53" s="291"/>
      <c r="H53" s="350" t="s">
        <v>65</v>
      </c>
      <c r="I53" s="351"/>
      <c r="J53" s="232">
        <f>D53</f>
        <v>0</v>
      </c>
      <c r="K53" s="137">
        <f>K52*$J$53</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152">
        <f>K55</f>
        <v>0</v>
      </c>
    </row>
    <row r="56" spans="1:13" s="139" customFormat="1" ht="15" customHeight="1" thickBot="1" x14ac:dyDescent="0.35">
      <c r="A56" s="147"/>
      <c r="B56" s="148"/>
      <c r="C56" s="149"/>
      <c r="D56" s="149"/>
      <c r="E56" s="81"/>
      <c r="F56" s="150"/>
      <c r="G56" s="291"/>
      <c r="H56" s="336" t="s">
        <v>70</v>
      </c>
      <c r="I56" s="337"/>
      <c r="J56" s="338"/>
      <c r="K56" s="31">
        <v>0</v>
      </c>
      <c r="L56" s="151"/>
      <c r="M56" s="152">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33">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1"/>
  <sheetViews>
    <sheetView zoomScale="75" zoomScaleNormal="75" zoomScalePageLayoutView="85" workbookViewId="0">
      <selection activeCell="A2" sqref="A2:M2"/>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
        <v>119</v>
      </c>
      <c r="B2" s="265"/>
      <c r="C2" s="265"/>
      <c r="D2" s="265"/>
      <c r="E2" s="265"/>
      <c r="F2" s="265"/>
      <c r="G2" s="265"/>
      <c r="H2" s="265"/>
      <c r="I2" s="265"/>
      <c r="J2" s="265"/>
      <c r="K2" s="265"/>
      <c r="L2" s="265"/>
      <c r="M2" s="266"/>
    </row>
    <row r="3" spans="1:13" ht="21.75" thickBot="1" x14ac:dyDescent="0.4">
      <c r="A3" s="212" t="s">
        <v>2</v>
      </c>
      <c r="B3" s="213"/>
      <c r="C3" s="267" t="s">
        <v>109</v>
      </c>
      <c r="D3" s="268"/>
      <c r="E3" s="268"/>
      <c r="F3" s="268"/>
      <c r="G3" s="268"/>
      <c r="H3" s="268"/>
      <c r="I3" s="268"/>
      <c r="J3" s="268"/>
      <c r="K3" s="268"/>
      <c r="L3" s="268"/>
      <c r="M3" s="269"/>
    </row>
    <row r="4" spans="1:13" ht="20.25" customHeight="1" thickBot="1" x14ac:dyDescent="0.35">
      <c r="A4" s="270" t="s">
        <v>3</v>
      </c>
      <c r="B4" s="271"/>
      <c r="C4" s="2"/>
      <c r="D4" s="3"/>
      <c r="E4" s="3"/>
      <c r="F4" s="3"/>
      <c r="G4" s="3"/>
      <c r="H4" s="3"/>
      <c r="I4" s="3"/>
      <c r="J4" s="3"/>
      <c r="K4" s="3"/>
      <c r="L4" s="3"/>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72" t="s">
        <v>5</v>
      </c>
      <c r="B6" s="273"/>
      <c r="C6" s="274"/>
      <c r="D6" s="274"/>
      <c r="E6" s="274"/>
      <c r="F6" s="274"/>
      <c r="G6" s="274"/>
      <c r="H6" s="274"/>
      <c r="I6" s="274"/>
      <c r="J6" s="274"/>
      <c r="K6" s="274"/>
      <c r="L6" s="274"/>
      <c r="M6" s="275"/>
    </row>
    <row r="7" spans="1:13" ht="21.95" customHeight="1" x14ac:dyDescent="0.2">
      <c r="A7" s="379" t="s">
        <v>6</v>
      </c>
      <c r="B7" s="382" t="s">
        <v>7</v>
      </c>
      <c r="C7" s="382"/>
      <c r="D7" s="382"/>
      <c r="E7" s="382"/>
      <c r="F7" s="382"/>
      <c r="G7" s="382"/>
      <c r="H7" s="382"/>
      <c r="I7" s="382"/>
      <c r="J7" s="382"/>
      <c r="K7" s="382"/>
      <c r="L7" s="382"/>
      <c r="M7" s="383"/>
    </row>
    <row r="8" spans="1:13" ht="21.95" customHeight="1" thickBot="1" x14ac:dyDescent="0.25">
      <c r="A8" s="384"/>
      <c r="B8" s="380" t="s">
        <v>8</v>
      </c>
      <c r="C8" s="380"/>
      <c r="D8" s="380"/>
      <c r="E8" s="380"/>
      <c r="F8" s="380"/>
      <c r="G8" s="380"/>
      <c r="H8" s="380"/>
      <c r="I8" s="380"/>
      <c r="J8" s="380"/>
      <c r="K8" s="380"/>
      <c r="L8" s="380"/>
      <c r="M8" s="381"/>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375">
        <v>0</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42" t="s">
        <v>22</v>
      </c>
      <c r="M11" s="28"/>
    </row>
    <row r="12" spans="1:13" s="20" customFormat="1" ht="18.75" x14ac:dyDescent="0.3">
      <c r="A12" s="29"/>
      <c r="B12" s="30"/>
      <c r="C12" s="31">
        <v>0</v>
      </c>
      <c r="D12" s="32">
        <f>B10*C12</f>
        <v>0</v>
      </c>
      <c r="E12" s="33">
        <f>C12+D12</f>
        <v>0</v>
      </c>
      <c r="F12" s="34"/>
      <c r="G12" s="287"/>
      <c r="H12" s="35"/>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375">
        <f>WSU!B17</f>
        <v>0</v>
      </c>
      <c r="C17" s="294" t="s">
        <v>17</v>
      </c>
      <c r="D17" s="296" t="s">
        <v>18</v>
      </c>
      <c r="E17" s="298" t="s">
        <v>19</v>
      </c>
      <c r="F17" s="300" t="s">
        <v>26</v>
      </c>
      <c r="G17" s="287"/>
      <c r="H17" s="219" t="s">
        <v>25</v>
      </c>
      <c r="I17" s="294" t="s">
        <v>17</v>
      </c>
      <c r="J17" s="296" t="s">
        <v>18</v>
      </c>
      <c r="K17" s="305" t="s">
        <v>21</v>
      </c>
      <c r="L17" s="362"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63"/>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375">
        <f>WSU!B22</f>
        <v>0</v>
      </c>
      <c r="C22" s="294" t="s">
        <v>17</v>
      </c>
      <c r="D22" s="296" t="s">
        <v>18</v>
      </c>
      <c r="E22" s="298" t="s">
        <v>19</v>
      </c>
      <c r="F22" s="300" t="s">
        <v>26</v>
      </c>
      <c r="G22" s="287"/>
      <c r="H22" s="219" t="s">
        <v>29</v>
      </c>
      <c r="I22" s="294" t="s">
        <v>17</v>
      </c>
      <c r="J22" s="296" t="s">
        <v>18</v>
      </c>
      <c r="K22" s="305" t="s">
        <v>21</v>
      </c>
      <c r="L22" s="362"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63"/>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376">
        <v>0</v>
      </c>
      <c r="C30" s="85" t="s">
        <v>17</v>
      </c>
      <c r="D30" s="222" t="s">
        <v>18</v>
      </c>
      <c r="E30" s="223" t="s">
        <v>19</v>
      </c>
      <c r="F30" s="86" t="s">
        <v>35</v>
      </c>
      <c r="G30" s="287"/>
      <c r="H30" s="87" t="s">
        <v>34</v>
      </c>
      <c r="I30" s="88" t="s">
        <v>17</v>
      </c>
      <c r="J30" s="224" t="s">
        <v>18</v>
      </c>
      <c r="K30" s="223" t="s">
        <v>36</v>
      </c>
      <c r="L30" s="243" t="s">
        <v>35</v>
      </c>
      <c r="M30" s="90"/>
    </row>
    <row r="31" spans="1:13" s="20" customFormat="1" x14ac:dyDescent="0.25">
      <c r="A31" s="91" t="s">
        <v>37</v>
      </c>
      <c r="B31" s="92" t="s">
        <v>38</v>
      </c>
      <c r="C31" s="93">
        <v>0</v>
      </c>
      <c r="D31" s="37">
        <f>ROUND(C31*B30,0)</f>
        <v>0</v>
      </c>
      <c r="E31" s="65">
        <f>C31+D31</f>
        <v>0</v>
      </c>
      <c r="F31" s="94"/>
      <c r="G31" s="287"/>
      <c r="H31" s="95" t="s">
        <v>38</v>
      </c>
      <c r="I31" s="96">
        <v>0</v>
      </c>
      <c r="J31" s="33">
        <f>I31*B30</f>
        <v>0</v>
      </c>
      <c r="K31" s="69">
        <f t="shared" ref="K31" si="1">SUM(I31+J31)</f>
        <v>0</v>
      </c>
      <c r="L31" s="34"/>
      <c r="M31" s="40">
        <f>E31+K31</f>
        <v>0</v>
      </c>
    </row>
    <row r="32" spans="1:13" s="20" customFormat="1" x14ac:dyDescent="0.25">
      <c r="A32" s="91" t="s">
        <v>37</v>
      </c>
      <c r="B32" s="97" t="s">
        <v>39</v>
      </c>
      <c r="C32" s="93">
        <v>0</v>
      </c>
      <c r="D32" s="43">
        <f>ROUND(C32*B30,0)</f>
        <v>0</v>
      </c>
      <c r="E32" s="32">
        <f t="shared" ref="E32:E35" si="2">C32+D32</f>
        <v>0</v>
      </c>
      <c r="F32" s="94"/>
      <c r="G32" s="287"/>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customHeight="1" thickBot="1" x14ac:dyDescent="0.3">
      <c r="A35" s="101" t="s">
        <v>42</v>
      </c>
      <c r="B35" s="377">
        <v>0</v>
      </c>
      <c r="C35" s="93"/>
      <c r="D35" s="43">
        <f>ROUND(C35*B35,0)</f>
        <v>0</v>
      </c>
      <c r="E35" s="32">
        <f t="shared" si="2"/>
        <v>0</v>
      </c>
      <c r="F35" s="94"/>
      <c r="G35" s="287"/>
      <c r="H35" s="102" t="s">
        <v>42</v>
      </c>
      <c r="I35" s="96">
        <v>0</v>
      </c>
      <c r="J35" s="33">
        <f>I35*B35</f>
        <v>0</v>
      </c>
      <c r="K35" s="70">
        <f>SUM(I35+J35)</f>
        <v>0</v>
      </c>
      <c r="L35" s="41"/>
      <c r="M35" s="40">
        <f t="shared" si="3"/>
        <v>0</v>
      </c>
    </row>
    <row r="36" spans="1:13" s="20" customFormat="1" ht="15.75" thickBot="1" x14ac:dyDescent="0.3">
      <c r="A36" s="309" t="s">
        <v>43</v>
      </c>
      <c r="B36" s="310"/>
      <c r="C36" s="310"/>
      <c r="D36" s="311"/>
      <c r="E36" s="103"/>
      <c r="F36" s="104"/>
      <c r="G36" s="287"/>
      <c r="H36" s="309" t="s">
        <v>43</v>
      </c>
      <c r="I36" s="310"/>
      <c r="J36" s="311"/>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112" t="s">
        <v>47</v>
      </c>
      <c r="M38" s="113"/>
    </row>
    <row r="39" spans="1:13" s="20" customFormat="1" ht="15" customHeight="1" thickBot="1" x14ac:dyDescent="0.3">
      <c r="A39" s="302" t="s">
        <v>48</v>
      </c>
      <c r="B39" s="303"/>
      <c r="C39" s="303"/>
      <c r="D39" s="303"/>
      <c r="E39" s="114">
        <v>0</v>
      </c>
      <c r="F39" s="115"/>
      <c r="G39" s="291"/>
      <c r="H39" s="302" t="s">
        <v>48</v>
      </c>
      <c r="I39" s="303"/>
      <c r="J39" s="304"/>
      <c r="K39" s="116">
        <v>0</v>
      </c>
      <c r="L39" s="104"/>
      <c r="M39" s="117">
        <f>J39+C39</f>
        <v>0</v>
      </c>
    </row>
    <row r="40" spans="1:13" s="20" customFormat="1" ht="22.9" customHeight="1" x14ac:dyDescent="0.25">
      <c r="A40" s="312" t="s">
        <v>49</v>
      </c>
      <c r="B40" s="313"/>
      <c r="C40" s="313"/>
      <c r="D40" s="314"/>
      <c r="E40" s="225" t="s">
        <v>19</v>
      </c>
      <c r="F40" s="118" t="s">
        <v>50</v>
      </c>
      <c r="G40" s="292"/>
      <c r="H40" s="312" t="s">
        <v>49</v>
      </c>
      <c r="I40" s="313"/>
      <c r="J40" s="314"/>
      <c r="K40" s="223" t="s">
        <v>36</v>
      </c>
      <c r="L40" s="119"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4" t="s">
        <v>54</v>
      </c>
      <c r="B43" s="325"/>
      <c r="C43" s="325"/>
      <c r="D43" s="326"/>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v>0</v>
      </c>
      <c r="F44" s="39"/>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124"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378">
        <f>WSU!D53</f>
        <v>0</v>
      </c>
      <c r="E53" s="135">
        <f>E52*D53</f>
        <v>0</v>
      </c>
      <c r="F53" s="136" t="s">
        <v>66</v>
      </c>
      <c r="G53" s="291"/>
      <c r="H53" s="350" t="s">
        <v>65</v>
      </c>
      <c r="I53" s="351"/>
      <c r="J53" s="232">
        <f>D53</f>
        <v>0</v>
      </c>
      <c r="K53" s="137">
        <f>ROUND(K52*$J$53,0)</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152">
        <f>K55</f>
        <v>0</v>
      </c>
    </row>
    <row r="56" spans="1:13" s="139" customFormat="1" ht="15" customHeight="1" thickBot="1" x14ac:dyDescent="0.35">
      <c r="A56" s="147"/>
      <c r="B56" s="148"/>
      <c r="C56" s="149"/>
      <c r="D56" s="149"/>
      <c r="E56" s="81"/>
      <c r="F56" s="150"/>
      <c r="G56" s="291"/>
      <c r="H56" s="336" t="s">
        <v>70</v>
      </c>
      <c r="I56" s="337"/>
      <c r="J56" s="338"/>
      <c r="K56" s="31">
        <v>0</v>
      </c>
      <c r="L56" s="151"/>
      <c r="M56" s="152">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40">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1"/>
  <sheetViews>
    <sheetView zoomScale="75" zoomScaleNormal="75" zoomScalePageLayoutView="85" workbookViewId="0">
      <selection activeCell="D11" sqref="D11"/>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tr">
        <f>WSU!A2</f>
        <v>FY 2024-2025 Research Proposals</v>
      </c>
      <c r="B2" s="265"/>
      <c r="C2" s="265"/>
      <c r="D2" s="265"/>
      <c r="E2" s="265"/>
      <c r="F2" s="265"/>
      <c r="G2" s="265"/>
      <c r="H2" s="265"/>
      <c r="I2" s="265"/>
      <c r="J2" s="265"/>
      <c r="K2" s="265"/>
      <c r="L2" s="265"/>
      <c r="M2" s="266"/>
    </row>
    <row r="3" spans="1:13" ht="21.75" thickBot="1" x14ac:dyDescent="0.4">
      <c r="A3" s="212" t="s">
        <v>2</v>
      </c>
      <c r="B3" s="213"/>
      <c r="C3" s="267" t="s">
        <v>115</v>
      </c>
      <c r="D3" s="268"/>
      <c r="E3" s="268"/>
      <c r="F3" s="268"/>
      <c r="G3" s="268"/>
      <c r="H3" s="268"/>
      <c r="I3" s="268"/>
      <c r="J3" s="268"/>
      <c r="K3" s="268"/>
      <c r="L3" s="268"/>
      <c r="M3" s="269"/>
    </row>
    <row r="4" spans="1:13" ht="20.25" customHeight="1" thickBot="1" x14ac:dyDescent="0.35">
      <c r="A4" s="270" t="s">
        <v>3</v>
      </c>
      <c r="B4" s="271"/>
      <c r="C4" s="364"/>
      <c r="D4" s="365"/>
      <c r="E4" s="365"/>
      <c r="F4" s="365"/>
      <c r="G4" s="365"/>
      <c r="H4" s="365"/>
      <c r="I4" s="365"/>
      <c r="J4" s="365"/>
      <c r="K4" s="365"/>
      <c r="L4" s="365"/>
      <c r="M4" s="366"/>
    </row>
    <row r="5" spans="1:13" ht="20.25" customHeight="1" thickBot="1" x14ac:dyDescent="0.35">
      <c r="A5" s="5"/>
      <c r="B5" s="6" t="s">
        <v>4</v>
      </c>
      <c r="C5" s="7"/>
      <c r="D5" s="8"/>
      <c r="E5" s="8"/>
      <c r="F5" s="8"/>
      <c r="G5" s="8"/>
      <c r="H5" s="8"/>
      <c r="I5" s="8"/>
      <c r="J5" s="8"/>
      <c r="K5" s="8"/>
      <c r="L5" s="8"/>
      <c r="M5" s="9"/>
    </row>
    <row r="6" spans="1:13" ht="20.25" customHeight="1" thickBot="1" x14ac:dyDescent="0.3">
      <c r="A6" s="272" t="s">
        <v>5</v>
      </c>
      <c r="B6" s="273"/>
      <c r="C6" s="274"/>
      <c r="D6" s="274"/>
      <c r="E6" s="274"/>
      <c r="F6" s="274"/>
      <c r="G6" s="274"/>
      <c r="H6" s="274"/>
      <c r="I6" s="274"/>
      <c r="J6" s="274"/>
      <c r="K6" s="274"/>
      <c r="L6" s="274"/>
      <c r="M6" s="275"/>
    </row>
    <row r="7" spans="1:13" ht="21.95" customHeight="1" x14ac:dyDescent="0.2">
      <c r="A7" s="379" t="s">
        <v>6</v>
      </c>
      <c r="B7" s="382" t="s">
        <v>7</v>
      </c>
      <c r="C7" s="382"/>
      <c r="D7" s="382"/>
      <c r="E7" s="382"/>
      <c r="F7" s="382"/>
      <c r="G7" s="382"/>
      <c r="H7" s="382"/>
      <c r="I7" s="382"/>
      <c r="J7" s="382"/>
      <c r="K7" s="382"/>
      <c r="L7" s="382"/>
      <c r="M7" s="383"/>
    </row>
    <row r="8" spans="1:13" ht="21.95" customHeight="1" thickBot="1" x14ac:dyDescent="0.25">
      <c r="A8" s="384"/>
      <c r="B8" s="380" t="s">
        <v>8</v>
      </c>
      <c r="C8" s="380"/>
      <c r="D8" s="380"/>
      <c r="E8" s="380"/>
      <c r="F8" s="380"/>
      <c r="G8" s="380"/>
      <c r="H8" s="380"/>
      <c r="I8" s="380"/>
      <c r="J8" s="380"/>
      <c r="K8" s="380"/>
      <c r="L8" s="380"/>
      <c r="M8" s="381"/>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375">
        <v>0</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42" t="s">
        <v>22</v>
      </c>
      <c r="M11" s="28"/>
    </row>
    <row r="12" spans="1:13" s="20" customFormat="1" ht="18.75" x14ac:dyDescent="0.3">
      <c r="A12" s="29"/>
      <c r="B12" s="30"/>
      <c r="C12" s="31">
        <v>0</v>
      </c>
      <c r="D12" s="32">
        <f>C12*B10</f>
        <v>0</v>
      </c>
      <c r="E12" s="33">
        <f>C12+D12</f>
        <v>0</v>
      </c>
      <c r="F12" s="34"/>
      <c r="G12" s="287"/>
      <c r="H12" s="35"/>
      <c r="I12" s="36">
        <v>0</v>
      </c>
      <c r="J12" s="37">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375">
        <f>WSU!B17</f>
        <v>0</v>
      </c>
      <c r="C17" s="294" t="s">
        <v>17</v>
      </c>
      <c r="D17" s="296" t="s">
        <v>18</v>
      </c>
      <c r="E17" s="298" t="s">
        <v>19</v>
      </c>
      <c r="F17" s="300" t="s">
        <v>26</v>
      </c>
      <c r="G17" s="287"/>
      <c r="H17" s="219" t="s">
        <v>25</v>
      </c>
      <c r="I17" s="294" t="s">
        <v>17</v>
      </c>
      <c r="J17" s="296" t="s">
        <v>18</v>
      </c>
      <c r="K17" s="305" t="s">
        <v>21</v>
      </c>
      <c r="L17" s="362"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63"/>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375">
        <f>WSU!B22</f>
        <v>0</v>
      </c>
      <c r="C22" s="294" t="s">
        <v>17</v>
      </c>
      <c r="D22" s="296" t="s">
        <v>18</v>
      </c>
      <c r="E22" s="298" t="s">
        <v>19</v>
      </c>
      <c r="F22" s="300" t="s">
        <v>26</v>
      </c>
      <c r="G22" s="287"/>
      <c r="H22" s="219" t="s">
        <v>29</v>
      </c>
      <c r="I22" s="294" t="s">
        <v>17</v>
      </c>
      <c r="J22" s="296" t="s">
        <v>18</v>
      </c>
      <c r="K22" s="305" t="s">
        <v>21</v>
      </c>
      <c r="L22" s="307"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08"/>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376">
        <v>0</v>
      </c>
      <c r="C30" s="85" t="s">
        <v>17</v>
      </c>
      <c r="D30" s="222" t="s">
        <v>18</v>
      </c>
      <c r="E30" s="223" t="s">
        <v>19</v>
      </c>
      <c r="F30" s="86" t="s">
        <v>35</v>
      </c>
      <c r="G30" s="287"/>
      <c r="H30" s="87" t="s">
        <v>34</v>
      </c>
      <c r="I30" s="88" t="s">
        <v>17</v>
      </c>
      <c r="J30" s="224" t="s">
        <v>18</v>
      </c>
      <c r="K30" s="223" t="s">
        <v>36</v>
      </c>
      <c r="L30" s="89" t="s">
        <v>35</v>
      </c>
      <c r="M30" s="90"/>
    </row>
    <row r="31" spans="1:13" s="20" customFormat="1" ht="18" customHeight="1" x14ac:dyDescent="0.25">
      <c r="A31" s="91" t="s">
        <v>37</v>
      </c>
      <c r="B31" s="92" t="s">
        <v>38</v>
      </c>
      <c r="C31" s="93">
        <v>0</v>
      </c>
      <c r="D31" s="37">
        <f>C31*B30</f>
        <v>0</v>
      </c>
      <c r="E31" s="65">
        <f>C31+D31</f>
        <v>0</v>
      </c>
      <c r="F31" s="94"/>
      <c r="G31" s="287"/>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87"/>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customHeight="1" thickBot="1" x14ac:dyDescent="0.3">
      <c r="A35" s="101" t="s">
        <v>42</v>
      </c>
      <c r="B35" s="377">
        <f>WSU!B35</f>
        <v>0</v>
      </c>
      <c r="C35" s="93">
        <v>0</v>
      </c>
      <c r="D35" s="43">
        <f>C35*B35</f>
        <v>0</v>
      </c>
      <c r="E35" s="32">
        <f t="shared" si="2"/>
        <v>0</v>
      </c>
      <c r="F35" s="94"/>
      <c r="G35" s="287"/>
      <c r="H35" s="102" t="s">
        <v>42</v>
      </c>
      <c r="I35" s="96">
        <v>0</v>
      </c>
      <c r="J35" s="33">
        <f>I35*B35</f>
        <v>0</v>
      </c>
      <c r="K35" s="70">
        <f>SUM(I35+J35)</f>
        <v>0</v>
      </c>
      <c r="L35" s="41"/>
      <c r="M35" s="40">
        <f t="shared" si="3"/>
        <v>0</v>
      </c>
    </row>
    <row r="36" spans="1:13" s="20" customFormat="1" ht="18.95" customHeight="1" thickBot="1" x14ac:dyDescent="0.3">
      <c r="A36" s="309" t="s">
        <v>43</v>
      </c>
      <c r="B36" s="310"/>
      <c r="C36" s="310"/>
      <c r="D36" s="311"/>
      <c r="E36" s="103">
        <v>0</v>
      </c>
      <c r="F36" s="104"/>
      <c r="G36" s="287"/>
      <c r="H36" s="309" t="s">
        <v>43</v>
      </c>
      <c r="I36" s="310"/>
      <c r="J36" s="311"/>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112" t="s">
        <v>47</v>
      </c>
      <c r="M38" s="113"/>
    </row>
    <row r="39" spans="1:13" s="20" customFormat="1" ht="15" customHeight="1" thickBot="1" x14ac:dyDescent="0.3">
      <c r="A39" s="302" t="s">
        <v>48</v>
      </c>
      <c r="B39" s="303"/>
      <c r="C39" s="303"/>
      <c r="D39" s="303"/>
      <c r="E39" s="114">
        <v>0</v>
      </c>
      <c r="F39" s="115"/>
      <c r="G39" s="291"/>
      <c r="H39" s="302" t="s">
        <v>48</v>
      </c>
      <c r="I39" s="303"/>
      <c r="J39" s="304"/>
      <c r="K39" s="116">
        <v>0</v>
      </c>
      <c r="L39" s="104"/>
      <c r="M39" s="117">
        <f>J39+C39</f>
        <v>0</v>
      </c>
    </row>
    <row r="40" spans="1:13" s="20" customFormat="1" ht="22.9" customHeight="1" x14ac:dyDescent="0.25">
      <c r="A40" s="312" t="s">
        <v>49</v>
      </c>
      <c r="B40" s="313"/>
      <c r="C40" s="313"/>
      <c r="D40" s="314"/>
      <c r="E40" s="225" t="s">
        <v>19</v>
      </c>
      <c r="F40" s="118" t="s">
        <v>50</v>
      </c>
      <c r="G40" s="292"/>
      <c r="H40" s="312" t="s">
        <v>49</v>
      </c>
      <c r="I40" s="313"/>
      <c r="J40" s="314"/>
      <c r="K40" s="223" t="s">
        <v>36</v>
      </c>
      <c r="L40" s="119"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4" t="s">
        <v>54</v>
      </c>
      <c r="B43" s="325"/>
      <c r="C43" s="325"/>
      <c r="D43" s="326"/>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v>0</v>
      </c>
      <c r="F44" s="39"/>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124"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378">
        <v>0</v>
      </c>
      <c r="E53" s="135">
        <f>D53*E52</f>
        <v>0</v>
      </c>
      <c r="F53" s="136" t="s">
        <v>66</v>
      </c>
      <c r="G53" s="291"/>
      <c r="H53" s="350" t="s">
        <v>65</v>
      </c>
      <c r="I53" s="351"/>
      <c r="J53" s="232">
        <f>D53</f>
        <v>0</v>
      </c>
      <c r="K53" s="137">
        <f>ROUNDDOWN(K52*$J$53,0)</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152">
        <f>K55</f>
        <v>0</v>
      </c>
    </row>
    <row r="56" spans="1:13" s="139" customFormat="1" ht="15" customHeight="1" thickBot="1" x14ac:dyDescent="0.35">
      <c r="A56" s="147"/>
      <c r="B56" s="148"/>
      <c r="C56" s="149"/>
      <c r="D56" s="149"/>
      <c r="E56" s="81"/>
      <c r="F56" s="150"/>
      <c r="G56" s="291"/>
      <c r="H56" s="336" t="s">
        <v>70</v>
      </c>
      <c r="I56" s="337"/>
      <c r="J56" s="338"/>
      <c r="K56" s="31">
        <v>0</v>
      </c>
      <c r="L56" s="151"/>
      <c r="M56" s="152">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40">
        <f>E58+K58</f>
        <v>0</v>
      </c>
    </row>
    <row r="60" spans="1:13" x14ac:dyDescent="0.25">
      <c r="G60" s="158"/>
      <c r="H60" s="159"/>
    </row>
    <row r="61" spans="1:13" x14ac:dyDescent="0.25">
      <c r="C61" s="161"/>
    </row>
  </sheetData>
  <mergeCells count="71">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 ref="C4:M4"/>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
  <sheetViews>
    <sheetView zoomScale="85" zoomScaleNormal="85" zoomScalePageLayoutView="85" workbookViewId="0">
      <selection activeCell="E54" sqref="E54"/>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29.85546875" style="160" customWidth="1"/>
    <col min="9" max="9" width="14.7109375" style="157" customWidth="1"/>
    <col min="10" max="10" width="14"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tr">
        <f>WSU!A2</f>
        <v>FY 2024-2025 Research Proposals</v>
      </c>
      <c r="B2" s="265"/>
      <c r="C2" s="265"/>
      <c r="D2" s="265"/>
      <c r="E2" s="265"/>
      <c r="F2" s="265"/>
      <c r="G2" s="265"/>
      <c r="H2" s="265"/>
      <c r="I2" s="265"/>
      <c r="J2" s="265"/>
      <c r="K2" s="265"/>
      <c r="L2" s="265"/>
      <c r="M2" s="266"/>
    </row>
    <row r="3" spans="1:13" ht="21.75" thickBot="1" x14ac:dyDescent="0.4">
      <c r="A3" s="212" t="s">
        <v>2</v>
      </c>
      <c r="B3" s="213"/>
      <c r="C3" s="267" t="s">
        <v>116</v>
      </c>
      <c r="D3" s="268"/>
      <c r="E3" s="268"/>
      <c r="F3" s="268"/>
      <c r="G3" s="268"/>
      <c r="H3" s="268"/>
      <c r="I3" s="268"/>
      <c r="J3" s="268"/>
      <c r="K3" s="268"/>
      <c r="L3" s="268"/>
      <c r="M3" s="269"/>
    </row>
    <row r="4" spans="1:13" ht="20.25" customHeight="1" thickBot="1" x14ac:dyDescent="0.35">
      <c r="A4" s="270" t="s">
        <v>3</v>
      </c>
      <c r="B4" s="271"/>
      <c r="C4" s="364"/>
      <c r="D4" s="365"/>
      <c r="E4" s="365"/>
      <c r="F4" s="365"/>
      <c r="G4" s="365"/>
      <c r="H4" s="365"/>
      <c r="I4" s="365"/>
      <c r="J4" s="365"/>
      <c r="K4" s="365"/>
      <c r="L4" s="365"/>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72" t="s">
        <v>5</v>
      </c>
      <c r="B6" s="273"/>
      <c r="C6" s="274"/>
      <c r="D6" s="274"/>
      <c r="E6" s="274"/>
      <c r="F6" s="274"/>
      <c r="G6" s="274"/>
      <c r="H6" s="274"/>
      <c r="I6" s="274"/>
      <c r="J6" s="274"/>
      <c r="K6" s="274"/>
      <c r="L6" s="274"/>
      <c r="M6" s="275"/>
    </row>
    <row r="7" spans="1:13" ht="21.95" customHeight="1" x14ac:dyDescent="0.2">
      <c r="A7" s="379" t="s">
        <v>6</v>
      </c>
      <c r="B7" s="382" t="s">
        <v>7</v>
      </c>
      <c r="C7" s="382"/>
      <c r="D7" s="382"/>
      <c r="E7" s="382"/>
      <c r="F7" s="382"/>
      <c r="G7" s="382"/>
      <c r="H7" s="382"/>
      <c r="I7" s="382"/>
      <c r="J7" s="382"/>
      <c r="K7" s="382"/>
      <c r="L7" s="382"/>
      <c r="M7" s="383"/>
    </row>
    <row r="8" spans="1:13" ht="21.95" customHeight="1" thickBot="1" x14ac:dyDescent="0.25">
      <c r="A8" s="384"/>
      <c r="B8" s="380" t="s">
        <v>8</v>
      </c>
      <c r="C8" s="380"/>
      <c r="D8" s="380"/>
      <c r="E8" s="380"/>
      <c r="F8" s="380"/>
      <c r="G8" s="380"/>
      <c r="H8" s="380"/>
      <c r="I8" s="380"/>
      <c r="J8" s="380"/>
      <c r="K8" s="380"/>
      <c r="L8" s="380"/>
      <c r="M8" s="381"/>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375">
        <v>0</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42" t="s">
        <v>22</v>
      </c>
      <c r="M11" s="28"/>
    </row>
    <row r="12" spans="1:13" s="20" customFormat="1" x14ac:dyDescent="0.25">
      <c r="A12" s="29"/>
      <c r="B12" s="30"/>
      <c r="C12" s="31">
        <v>0</v>
      </c>
      <c r="D12" s="32">
        <f>C12*B10</f>
        <v>0</v>
      </c>
      <c r="E12" s="33">
        <f>C12+D12</f>
        <v>0</v>
      </c>
      <c r="F12" s="34"/>
      <c r="G12" s="287"/>
      <c r="H12" s="241"/>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375">
        <f>WSU!B17</f>
        <v>0</v>
      </c>
      <c r="C17" s="294" t="s">
        <v>17</v>
      </c>
      <c r="D17" s="296" t="s">
        <v>18</v>
      </c>
      <c r="E17" s="298" t="s">
        <v>19</v>
      </c>
      <c r="F17" s="300" t="s">
        <v>26</v>
      </c>
      <c r="G17" s="287"/>
      <c r="H17" s="219" t="s">
        <v>25</v>
      </c>
      <c r="I17" s="294" t="s">
        <v>17</v>
      </c>
      <c r="J17" s="296" t="s">
        <v>18</v>
      </c>
      <c r="K17" s="305" t="s">
        <v>21</v>
      </c>
      <c r="L17" s="362"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63"/>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375">
        <f>WSU!B22</f>
        <v>0</v>
      </c>
      <c r="C22" s="294" t="s">
        <v>17</v>
      </c>
      <c r="D22" s="296" t="s">
        <v>18</v>
      </c>
      <c r="E22" s="298" t="s">
        <v>19</v>
      </c>
      <c r="F22" s="300" t="s">
        <v>26</v>
      </c>
      <c r="G22" s="287"/>
      <c r="H22" s="219" t="s">
        <v>29</v>
      </c>
      <c r="I22" s="294" t="s">
        <v>17</v>
      </c>
      <c r="J22" s="296" t="s">
        <v>18</v>
      </c>
      <c r="K22" s="305" t="s">
        <v>21</v>
      </c>
      <c r="L22" s="362"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63"/>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376">
        <v>0</v>
      </c>
      <c r="C30" s="85" t="s">
        <v>17</v>
      </c>
      <c r="D30" s="222" t="s">
        <v>18</v>
      </c>
      <c r="E30" s="223" t="s">
        <v>19</v>
      </c>
      <c r="F30" s="86" t="s">
        <v>35</v>
      </c>
      <c r="G30" s="287"/>
      <c r="H30" s="87" t="s">
        <v>34</v>
      </c>
      <c r="I30" s="88" t="s">
        <v>17</v>
      </c>
      <c r="J30" s="224" t="s">
        <v>18</v>
      </c>
      <c r="K30" s="223" t="s">
        <v>36</v>
      </c>
      <c r="L30" s="243" t="s">
        <v>35</v>
      </c>
      <c r="M30" s="90"/>
    </row>
    <row r="31" spans="1:13" s="20" customFormat="1" ht="18" customHeight="1" x14ac:dyDescent="0.25">
      <c r="A31" s="91" t="s">
        <v>37</v>
      </c>
      <c r="B31" s="92" t="s">
        <v>38</v>
      </c>
      <c r="C31" s="93">
        <v>0</v>
      </c>
      <c r="D31" s="37">
        <f>C31*B30</f>
        <v>0</v>
      </c>
      <c r="E31" s="65">
        <f>C31+D31</f>
        <v>0</v>
      </c>
      <c r="F31" s="94"/>
      <c r="G31" s="287"/>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87"/>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thickBot="1" x14ac:dyDescent="0.3">
      <c r="A35" s="101" t="s">
        <v>42</v>
      </c>
      <c r="B35" s="385">
        <v>0</v>
      </c>
      <c r="C35" s="96">
        <v>0</v>
      </c>
      <c r="D35" s="33">
        <f>C35*B35</f>
        <v>0</v>
      </c>
      <c r="E35" s="70">
        <f t="shared" si="2"/>
        <v>0</v>
      </c>
      <c r="F35" s="41"/>
      <c r="G35" s="367"/>
      <c r="H35" s="102" t="s">
        <v>42</v>
      </c>
      <c r="I35" s="96">
        <v>0</v>
      </c>
      <c r="J35" s="33">
        <f>I35*B35</f>
        <v>0</v>
      </c>
      <c r="K35" s="70">
        <f>SUM(I35+J35)</f>
        <v>0</v>
      </c>
      <c r="L35" s="41"/>
      <c r="M35" s="40">
        <f t="shared" si="3"/>
        <v>0</v>
      </c>
    </row>
    <row r="36" spans="1:13" s="20" customFormat="1" ht="18.95" customHeight="1" thickBot="1" x14ac:dyDescent="0.3">
      <c r="A36" s="309" t="s">
        <v>43</v>
      </c>
      <c r="B36" s="310"/>
      <c r="C36" s="368"/>
      <c r="D36" s="369"/>
      <c r="E36" s="122">
        <v>0</v>
      </c>
      <c r="F36" s="115"/>
      <c r="G36" s="287"/>
      <c r="H36" s="309" t="s">
        <v>43</v>
      </c>
      <c r="I36" s="310"/>
      <c r="J36" s="311"/>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245" t="s">
        <v>47</v>
      </c>
      <c r="M38" s="113"/>
    </row>
    <row r="39" spans="1:13" s="20" customFormat="1" ht="15" customHeight="1" thickBot="1" x14ac:dyDescent="0.3">
      <c r="A39" s="302" t="s">
        <v>48</v>
      </c>
      <c r="B39" s="303"/>
      <c r="C39" s="303"/>
      <c r="D39" s="303"/>
      <c r="E39" s="114">
        <v>0</v>
      </c>
      <c r="F39" s="115"/>
      <c r="G39" s="291"/>
      <c r="H39" s="302" t="s">
        <v>48</v>
      </c>
      <c r="I39" s="303"/>
      <c r="J39" s="304"/>
      <c r="K39" s="116">
        <v>0</v>
      </c>
      <c r="L39" s="104"/>
      <c r="M39" s="117">
        <f>J39+C39</f>
        <v>0</v>
      </c>
    </row>
    <row r="40" spans="1:13" s="20" customFormat="1" ht="22.9" customHeight="1" x14ac:dyDescent="0.25">
      <c r="A40" s="312" t="s">
        <v>49</v>
      </c>
      <c r="B40" s="313"/>
      <c r="C40" s="313"/>
      <c r="D40" s="314"/>
      <c r="E40" s="225" t="s">
        <v>19</v>
      </c>
      <c r="F40" s="118" t="s">
        <v>50</v>
      </c>
      <c r="G40" s="292"/>
      <c r="H40" s="312" t="s">
        <v>49</v>
      </c>
      <c r="I40" s="313"/>
      <c r="J40" s="314"/>
      <c r="K40" s="223" t="s">
        <v>36</v>
      </c>
      <c r="L40" s="119"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4" t="s">
        <v>54</v>
      </c>
      <c r="B43" s="325"/>
      <c r="C43" s="325"/>
      <c r="D43" s="326"/>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v>0</v>
      </c>
      <c r="F44" s="39"/>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124"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378">
        <f>WSU!D53</f>
        <v>0</v>
      </c>
      <c r="E53" s="135">
        <f>D53*E52</f>
        <v>0</v>
      </c>
      <c r="F53" s="136" t="s">
        <v>66</v>
      </c>
      <c r="G53" s="291"/>
      <c r="H53" s="350" t="s">
        <v>65</v>
      </c>
      <c r="I53" s="351"/>
      <c r="J53" s="232">
        <f>D53</f>
        <v>0</v>
      </c>
      <c r="K53" s="137">
        <f>ROUND(K52*$J$53,0)</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152">
        <f>K55</f>
        <v>0</v>
      </c>
    </row>
    <row r="56" spans="1:13" s="139" customFormat="1" ht="15" customHeight="1" thickBot="1" x14ac:dyDescent="0.35">
      <c r="A56" s="147"/>
      <c r="B56" s="148"/>
      <c r="C56" s="149"/>
      <c r="D56" s="149"/>
      <c r="E56" s="81"/>
      <c r="F56" s="150"/>
      <c r="G56" s="291"/>
      <c r="H56" s="336" t="s">
        <v>70</v>
      </c>
      <c r="I56" s="337"/>
      <c r="J56" s="338"/>
      <c r="K56" s="31">
        <v>0</v>
      </c>
      <c r="L56" s="151"/>
      <c r="M56" s="152">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40">
        <f>E58+K58</f>
        <v>0</v>
      </c>
    </row>
    <row r="60" spans="1:13" x14ac:dyDescent="0.25">
      <c r="G60" s="158"/>
      <c r="H60" s="159"/>
    </row>
    <row r="61" spans="1:13" x14ac:dyDescent="0.25">
      <c r="C61" s="161"/>
    </row>
  </sheetData>
  <mergeCells count="71">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 ref="C4:L4"/>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1"/>
  <sheetViews>
    <sheetView topLeftCell="A38" zoomScale="85" zoomScaleNormal="85" zoomScalePageLayoutView="85" workbookViewId="0">
      <selection activeCell="B11" sqref="B11"/>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29.85546875" style="160" customWidth="1"/>
    <col min="9" max="9" width="14.7109375" style="157" customWidth="1"/>
    <col min="10" max="10" width="14"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61" t="s">
        <v>0</v>
      </c>
      <c r="B1" s="262"/>
      <c r="C1" s="262"/>
      <c r="D1" s="262"/>
      <c r="E1" s="262"/>
      <c r="F1" s="262"/>
      <c r="G1" s="262"/>
      <c r="H1" s="262"/>
      <c r="I1" s="262"/>
      <c r="J1" s="262"/>
      <c r="K1" s="262"/>
      <c r="L1" s="262"/>
      <c r="M1" s="263"/>
    </row>
    <row r="2" spans="1:13" ht="18.75" x14ac:dyDescent="0.3">
      <c r="A2" s="264" t="s">
        <v>119</v>
      </c>
      <c r="B2" s="265"/>
      <c r="C2" s="265"/>
      <c r="D2" s="265"/>
      <c r="E2" s="265"/>
      <c r="F2" s="265"/>
      <c r="G2" s="265"/>
      <c r="H2" s="265"/>
      <c r="I2" s="265"/>
      <c r="J2" s="265"/>
      <c r="K2" s="265"/>
      <c r="L2" s="265"/>
      <c r="M2" s="266"/>
    </row>
    <row r="3" spans="1:13" ht="21.75" thickBot="1" x14ac:dyDescent="0.4">
      <c r="A3" s="212" t="s">
        <v>2</v>
      </c>
      <c r="B3" s="213"/>
      <c r="C3" s="267" t="s">
        <v>117</v>
      </c>
      <c r="D3" s="268"/>
      <c r="E3" s="268"/>
      <c r="F3" s="268"/>
      <c r="G3" s="268"/>
      <c r="H3" s="268"/>
      <c r="I3" s="268"/>
      <c r="J3" s="268"/>
      <c r="K3" s="268"/>
      <c r="L3" s="268"/>
      <c r="M3" s="269"/>
    </row>
    <row r="4" spans="1:13" ht="20.25" customHeight="1" thickBot="1" x14ac:dyDescent="0.35">
      <c r="A4" s="270" t="s">
        <v>3</v>
      </c>
      <c r="B4" s="271"/>
      <c r="C4" s="364"/>
      <c r="D4" s="365"/>
      <c r="E4" s="365"/>
      <c r="F4" s="365"/>
      <c r="G4" s="365"/>
      <c r="H4" s="365"/>
      <c r="I4" s="365"/>
      <c r="J4" s="365"/>
      <c r="K4" s="365"/>
      <c r="L4" s="365"/>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72" t="s">
        <v>5</v>
      </c>
      <c r="B6" s="273"/>
      <c r="C6" s="274"/>
      <c r="D6" s="274"/>
      <c r="E6" s="274"/>
      <c r="F6" s="274"/>
      <c r="G6" s="274"/>
      <c r="H6" s="274"/>
      <c r="I6" s="274"/>
      <c r="J6" s="274"/>
      <c r="K6" s="274"/>
      <c r="L6" s="274"/>
      <c r="M6" s="275"/>
    </row>
    <row r="7" spans="1:13" ht="21.95" customHeight="1" x14ac:dyDescent="0.2">
      <c r="A7" s="214" t="s">
        <v>6</v>
      </c>
      <c r="B7" s="276" t="s">
        <v>7</v>
      </c>
      <c r="C7" s="276"/>
      <c r="D7" s="276"/>
      <c r="E7" s="276"/>
      <c r="F7" s="276"/>
      <c r="G7" s="276"/>
      <c r="H7" s="276"/>
      <c r="I7" s="276"/>
      <c r="J7" s="276"/>
      <c r="K7" s="276"/>
      <c r="L7" s="276"/>
      <c r="M7" s="277"/>
    </row>
    <row r="8" spans="1:13" ht="21.95" customHeight="1" thickBot="1" x14ac:dyDescent="0.25">
      <c r="A8" s="215"/>
      <c r="B8" s="278" t="s">
        <v>8</v>
      </c>
      <c r="C8" s="278"/>
      <c r="D8" s="278"/>
      <c r="E8" s="278"/>
      <c r="F8" s="278"/>
      <c r="G8" s="278"/>
      <c r="H8" s="278"/>
      <c r="I8" s="278"/>
      <c r="J8" s="278"/>
      <c r="K8" s="278"/>
      <c r="L8" s="278"/>
      <c r="M8" s="279"/>
    </row>
    <row r="9" spans="1:13" s="16" customFormat="1" ht="18.75" x14ac:dyDescent="0.3">
      <c r="A9" s="10" t="s">
        <v>9</v>
      </c>
      <c r="B9" s="11"/>
      <c r="C9" s="280" t="s">
        <v>10</v>
      </c>
      <c r="D9" s="281"/>
      <c r="E9" s="282"/>
      <c r="F9" s="12"/>
      <c r="G9" s="286"/>
      <c r="H9" s="13" t="s">
        <v>9</v>
      </c>
      <c r="I9" s="281" t="s">
        <v>11</v>
      </c>
      <c r="J9" s="281"/>
      <c r="K9" s="282"/>
      <c r="L9" s="14"/>
      <c r="M9" s="15"/>
    </row>
    <row r="10" spans="1:13" s="20" customFormat="1" ht="17.100000000000001" customHeight="1" x14ac:dyDescent="0.3">
      <c r="A10" s="216" t="s">
        <v>12</v>
      </c>
      <c r="B10" s="231">
        <v>0.249</v>
      </c>
      <c r="C10" s="283"/>
      <c r="D10" s="284"/>
      <c r="E10" s="285"/>
      <c r="F10" s="17" t="s">
        <v>13</v>
      </c>
      <c r="G10" s="287"/>
      <c r="H10" s="219" t="s">
        <v>12</v>
      </c>
      <c r="I10" s="284"/>
      <c r="J10" s="284"/>
      <c r="K10" s="285"/>
      <c r="L10" s="18" t="s">
        <v>13</v>
      </c>
      <c r="M10" s="19" t="s">
        <v>14</v>
      </c>
    </row>
    <row r="11" spans="1:13" s="20" customFormat="1" ht="39.6" customHeight="1" x14ac:dyDescent="0.3">
      <c r="A11" s="21" t="s">
        <v>15</v>
      </c>
      <c r="B11" s="22" t="s">
        <v>16</v>
      </c>
      <c r="C11" s="23" t="s">
        <v>17</v>
      </c>
      <c r="D11" s="218" t="s">
        <v>18</v>
      </c>
      <c r="E11" s="218" t="s">
        <v>19</v>
      </c>
      <c r="F11" s="24" t="s">
        <v>20</v>
      </c>
      <c r="G11" s="287"/>
      <c r="H11" s="25" t="s">
        <v>15</v>
      </c>
      <c r="I11" s="26" t="s">
        <v>17</v>
      </c>
      <c r="J11" s="218" t="s">
        <v>18</v>
      </c>
      <c r="K11" s="220" t="s">
        <v>21</v>
      </c>
      <c r="L11" s="242" t="s">
        <v>22</v>
      </c>
      <c r="M11" s="28"/>
    </row>
    <row r="12" spans="1:13" s="20" customFormat="1" x14ac:dyDescent="0.25">
      <c r="A12" s="29"/>
      <c r="B12" s="30"/>
      <c r="C12" s="31">
        <v>0</v>
      </c>
      <c r="D12" s="32">
        <f>C12*B10</f>
        <v>0</v>
      </c>
      <c r="E12" s="33">
        <f>C12+D12</f>
        <v>0</v>
      </c>
      <c r="F12" s="34"/>
      <c r="G12" s="287"/>
      <c r="H12" s="241"/>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87"/>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87"/>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87"/>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288"/>
      <c r="H16" s="58" t="s">
        <v>23</v>
      </c>
      <c r="I16" s="55">
        <f>SUM(I12:I15)</f>
        <v>0</v>
      </c>
      <c r="J16" s="55">
        <f>SUM(J12:J15)</f>
        <v>0</v>
      </c>
      <c r="K16" s="55">
        <f>SUM(K12:K15)</f>
        <v>0</v>
      </c>
      <c r="L16" s="57" t="s">
        <v>24</v>
      </c>
      <c r="M16" s="59">
        <f>E16+K16</f>
        <v>0</v>
      </c>
    </row>
    <row r="17" spans="1:13" s="20" customFormat="1" ht="15" customHeight="1" x14ac:dyDescent="0.25">
      <c r="A17" s="217" t="s">
        <v>25</v>
      </c>
      <c r="B17" s="231">
        <v>0.30299999999999999</v>
      </c>
      <c r="C17" s="294" t="s">
        <v>17</v>
      </c>
      <c r="D17" s="296" t="s">
        <v>18</v>
      </c>
      <c r="E17" s="298" t="s">
        <v>19</v>
      </c>
      <c r="F17" s="300" t="s">
        <v>26</v>
      </c>
      <c r="G17" s="287"/>
      <c r="H17" s="219" t="s">
        <v>25</v>
      </c>
      <c r="I17" s="294" t="s">
        <v>17</v>
      </c>
      <c r="J17" s="296" t="s">
        <v>18</v>
      </c>
      <c r="K17" s="305" t="s">
        <v>21</v>
      </c>
      <c r="L17" s="362" t="s">
        <v>22</v>
      </c>
      <c r="M17" s="60"/>
    </row>
    <row r="18" spans="1:13" s="20" customFormat="1" ht="19.899999999999999" customHeight="1" x14ac:dyDescent="0.25">
      <c r="A18" s="61" t="s">
        <v>27</v>
      </c>
      <c r="B18" s="62" t="s">
        <v>28</v>
      </c>
      <c r="C18" s="295"/>
      <c r="D18" s="297"/>
      <c r="E18" s="299"/>
      <c r="F18" s="301"/>
      <c r="G18" s="287"/>
      <c r="H18" s="63" t="s">
        <v>27</v>
      </c>
      <c r="I18" s="295"/>
      <c r="J18" s="297"/>
      <c r="K18" s="306"/>
      <c r="L18" s="363"/>
      <c r="M18" s="64"/>
    </row>
    <row r="19" spans="1:13" s="20" customFormat="1" ht="15" customHeight="1" x14ac:dyDescent="0.3">
      <c r="A19" s="45"/>
      <c r="B19" s="30"/>
      <c r="C19" s="31">
        <v>0</v>
      </c>
      <c r="D19" s="65">
        <f>C19*B17</f>
        <v>0</v>
      </c>
      <c r="E19" s="65">
        <f>SUM(C19+D19)</f>
        <v>0</v>
      </c>
      <c r="F19" s="39"/>
      <c r="G19" s="287"/>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87"/>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87"/>
      <c r="H21" s="35"/>
      <c r="I21" s="31">
        <v>0</v>
      </c>
      <c r="J21" s="48">
        <f>I21*B17</f>
        <v>0</v>
      </c>
      <c r="K21" s="48">
        <f>SUM(I21+J21)</f>
        <v>0</v>
      </c>
      <c r="L21" s="39"/>
      <c r="M21" s="40">
        <f>E21+K21</f>
        <v>0</v>
      </c>
    </row>
    <row r="22" spans="1:13" s="20" customFormat="1" ht="15" customHeight="1" x14ac:dyDescent="0.25">
      <c r="A22" s="217" t="s">
        <v>29</v>
      </c>
      <c r="B22" s="231">
        <v>0.34399999999999997</v>
      </c>
      <c r="C22" s="294" t="s">
        <v>17</v>
      </c>
      <c r="D22" s="296" t="s">
        <v>18</v>
      </c>
      <c r="E22" s="298" t="s">
        <v>19</v>
      </c>
      <c r="F22" s="300" t="s">
        <v>26</v>
      </c>
      <c r="G22" s="287"/>
      <c r="H22" s="219" t="s">
        <v>29</v>
      </c>
      <c r="I22" s="294" t="s">
        <v>17</v>
      </c>
      <c r="J22" s="296" t="s">
        <v>18</v>
      </c>
      <c r="K22" s="305" t="s">
        <v>21</v>
      </c>
      <c r="L22" s="362" t="s">
        <v>22</v>
      </c>
      <c r="M22" s="66"/>
    </row>
    <row r="23" spans="1:13" s="20" customFormat="1" ht="19.149999999999999" customHeight="1" x14ac:dyDescent="0.25">
      <c r="A23" s="67" t="s">
        <v>30</v>
      </c>
      <c r="B23" s="68" t="s">
        <v>31</v>
      </c>
      <c r="C23" s="295"/>
      <c r="D23" s="297"/>
      <c r="E23" s="299"/>
      <c r="F23" s="301"/>
      <c r="G23" s="287"/>
      <c r="H23" s="63" t="s">
        <v>30</v>
      </c>
      <c r="I23" s="295"/>
      <c r="J23" s="297"/>
      <c r="K23" s="306"/>
      <c r="L23" s="363"/>
      <c r="M23" s="64"/>
    </row>
    <row r="24" spans="1:13" s="20" customFormat="1" ht="15" customHeight="1" x14ac:dyDescent="0.3">
      <c r="A24" s="45"/>
      <c r="B24" s="30"/>
      <c r="C24" s="31">
        <v>0</v>
      </c>
      <c r="D24" s="69">
        <f>C24*B22</f>
        <v>0</v>
      </c>
      <c r="E24" s="65">
        <f>SUM(C24+D24)</f>
        <v>0</v>
      </c>
      <c r="F24" s="39"/>
      <c r="G24" s="287"/>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87"/>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87"/>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289"/>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87"/>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289"/>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30">
        <v>0.187</v>
      </c>
      <c r="C30" s="85" t="s">
        <v>17</v>
      </c>
      <c r="D30" s="222" t="s">
        <v>18</v>
      </c>
      <c r="E30" s="223" t="s">
        <v>19</v>
      </c>
      <c r="F30" s="86" t="s">
        <v>35</v>
      </c>
      <c r="G30" s="287"/>
      <c r="H30" s="87" t="s">
        <v>34</v>
      </c>
      <c r="I30" s="88" t="s">
        <v>17</v>
      </c>
      <c r="J30" s="224" t="s">
        <v>18</v>
      </c>
      <c r="K30" s="223" t="s">
        <v>36</v>
      </c>
      <c r="L30" s="243" t="s">
        <v>35</v>
      </c>
      <c r="M30" s="90"/>
    </row>
    <row r="31" spans="1:13" s="20" customFormat="1" ht="18" customHeight="1" x14ac:dyDescent="0.25">
      <c r="A31" s="91" t="s">
        <v>37</v>
      </c>
      <c r="B31" s="92" t="s">
        <v>38</v>
      </c>
      <c r="C31" s="93">
        <v>0</v>
      </c>
      <c r="D31" s="37">
        <f>C31*B30</f>
        <v>0</v>
      </c>
      <c r="E31" s="65">
        <f>C31+D31</f>
        <v>0</v>
      </c>
      <c r="F31" s="94"/>
      <c r="G31" s="287"/>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87"/>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87"/>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87"/>
      <c r="H34" s="98" t="s">
        <v>41</v>
      </c>
      <c r="I34" s="96">
        <v>0</v>
      </c>
      <c r="J34" s="33">
        <f>I34*B30</f>
        <v>0</v>
      </c>
      <c r="K34" s="70">
        <f>J34+I34</f>
        <v>0</v>
      </c>
      <c r="L34" s="99"/>
      <c r="M34" s="40">
        <f t="shared" si="3"/>
        <v>0</v>
      </c>
    </row>
    <row r="35" spans="1:13" s="20" customFormat="1" ht="15.75" thickBot="1" x14ac:dyDescent="0.3">
      <c r="A35" s="101" t="s">
        <v>42</v>
      </c>
      <c r="B35" s="244">
        <v>0.23</v>
      </c>
      <c r="C35" s="96">
        <v>0</v>
      </c>
      <c r="D35" s="33">
        <f>C35*B35</f>
        <v>0</v>
      </c>
      <c r="E35" s="70">
        <f t="shared" si="2"/>
        <v>0</v>
      </c>
      <c r="F35" s="41"/>
      <c r="G35" s="367"/>
      <c r="H35" s="102" t="s">
        <v>42</v>
      </c>
      <c r="I35" s="96">
        <v>0</v>
      </c>
      <c r="J35" s="33">
        <f>I35*B35</f>
        <v>0</v>
      </c>
      <c r="K35" s="70">
        <f>SUM(I35+J35)</f>
        <v>0</v>
      </c>
      <c r="L35" s="41"/>
      <c r="M35" s="40">
        <f t="shared" si="3"/>
        <v>0</v>
      </c>
    </row>
    <row r="36" spans="1:13" s="20" customFormat="1" ht="18.95" customHeight="1" thickBot="1" x14ac:dyDescent="0.3">
      <c r="A36" s="309" t="s">
        <v>43</v>
      </c>
      <c r="B36" s="310"/>
      <c r="C36" s="368"/>
      <c r="D36" s="369"/>
      <c r="E36" s="122">
        <v>0</v>
      </c>
      <c r="F36" s="115"/>
      <c r="G36" s="287"/>
      <c r="H36" s="309" t="s">
        <v>43</v>
      </c>
      <c r="I36" s="310"/>
      <c r="J36" s="311"/>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289"/>
      <c r="H37" s="73" t="s">
        <v>45</v>
      </c>
      <c r="I37" s="75">
        <f>SUM(I31:I35)</f>
        <v>0</v>
      </c>
      <c r="J37" s="75">
        <f>SUM(J31:J35)</f>
        <v>0</v>
      </c>
      <c r="K37" s="75">
        <f>SUM(K31:K36)</f>
        <v>0</v>
      </c>
      <c r="L37" s="109" t="s">
        <v>24</v>
      </c>
      <c r="M37" s="110">
        <f>E37+K37</f>
        <v>0</v>
      </c>
    </row>
    <row r="38" spans="1:13" s="20" customFormat="1" ht="36" customHeight="1" x14ac:dyDescent="0.25">
      <c r="A38" s="312" t="s">
        <v>46</v>
      </c>
      <c r="B38" s="313"/>
      <c r="C38" s="313"/>
      <c r="D38" s="314"/>
      <c r="E38" s="223" t="s">
        <v>19</v>
      </c>
      <c r="F38" s="111" t="s">
        <v>47</v>
      </c>
      <c r="G38" s="290"/>
      <c r="H38" s="312" t="s">
        <v>46</v>
      </c>
      <c r="I38" s="313"/>
      <c r="J38" s="314"/>
      <c r="K38" s="223" t="s">
        <v>36</v>
      </c>
      <c r="L38" s="245" t="s">
        <v>47</v>
      </c>
      <c r="M38" s="113"/>
    </row>
    <row r="39" spans="1:13" s="20" customFormat="1" ht="15" customHeight="1" thickBot="1" x14ac:dyDescent="0.3">
      <c r="A39" s="302" t="s">
        <v>48</v>
      </c>
      <c r="B39" s="303"/>
      <c r="C39" s="303"/>
      <c r="D39" s="303"/>
      <c r="E39" s="114">
        <v>0</v>
      </c>
      <c r="F39" s="115"/>
      <c r="G39" s="291"/>
      <c r="H39" s="302" t="s">
        <v>48</v>
      </c>
      <c r="I39" s="303"/>
      <c r="J39" s="304"/>
      <c r="K39" s="116">
        <v>0</v>
      </c>
      <c r="L39" s="104"/>
      <c r="M39" s="117">
        <f>J39+C39</f>
        <v>0</v>
      </c>
    </row>
    <row r="40" spans="1:13" s="20" customFormat="1" ht="22.9" customHeight="1" x14ac:dyDescent="0.25">
      <c r="A40" s="312" t="s">
        <v>49</v>
      </c>
      <c r="B40" s="313"/>
      <c r="C40" s="313"/>
      <c r="D40" s="314"/>
      <c r="E40" s="237" t="s">
        <v>19</v>
      </c>
      <c r="F40" s="118" t="s">
        <v>50</v>
      </c>
      <c r="G40" s="292"/>
      <c r="H40" s="312" t="s">
        <v>49</v>
      </c>
      <c r="I40" s="313"/>
      <c r="J40" s="314"/>
      <c r="K40" s="223" t="s">
        <v>36</v>
      </c>
      <c r="L40" s="238" t="s">
        <v>50</v>
      </c>
      <c r="M40" s="90"/>
    </row>
    <row r="41" spans="1:13" s="20" customFormat="1" ht="15" customHeight="1" x14ac:dyDescent="0.25">
      <c r="A41" s="321" t="s">
        <v>51</v>
      </c>
      <c r="B41" s="322"/>
      <c r="C41" s="322"/>
      <c r="D41" s="323"/>
      <c r="E41" s="120">
        <v>0</v>
      </c>
      <c r="F41" s="39"/>
      <c r="G41" s="291"/>
      <c r="H41" s="321" t="s">
        <v>51</v>
      </c>
      <c r="I41" s="322"/>
      <c r="J41" s="323"/>
      <c r="K41" s="31">
        <v>0</v>
      </c>
      <c r="L41" s="34"/>
      <c r="M41" s="40">
        <f>E41+K41</f>
        <v>0</v>
      </c>
    </row>
    <row r="42" spans="1:13" s="20" customFormat="1" ht="15" customHeight="1" x14ac:dyDescent="0.25">
      <c r="A42" s="321" t="s">
        <v>52</v>
      </c>
      <c r="B42" s="322"/>
      <c r="C42" s="322"/>
      <c r="D42" s="323"/>
      <c r="E42" s="121">
        <v>0</v>
      </c>
      <c r="F42" s="39"/>
      <c r="G42" s="291"/>
      <c r="H42" s="321" t="s">
        <v>52</v>
      </c>
      <c r="I42" s="322"/>
      <c r="J42" s="323"/>
      <c r="K42" s="31">
        <v>0</v>
      </c>
      <c r="L42" s="41"/>
      <c r="M42" s="40">
        <f>E42+K42</f>
        <v>0</v>
      </c>
    </row>
    <row r="43" spans="1:13" s="20" customFormat="1" ht="15.75" customHeight="1" x14ac:dyDescent="0.25">
      <c r="A43" s="324" t="s">
        <v>54</v>
      </c>
      <c r="B43" s="325"/>
      <c r="C43" s="325"/>
      <c r="D43" s="326"/>
      <c r="E43" s="121">
        <v>0</v>
      </c>
      <c r="F43" s="39"/>
      <c r="G43" s="291"/>
      <c r="H43" s="321" t="s">
        <v>53</v>
      </c>
      <c r="I43" s="322"/>
      <c r="J43" s="323"/>
      <c r="K43" s="31">
        <v>0</v>
      </c>
      <c r="L43" s="41"/>
      <c r="M43" s="40">
        <f>E43+K43</f>
        <v>0</v>
      </c>
    </row>
    <row r="44" spans="1:13" s="20" customFormat="1" ht="15.75" thickBot="1" x14ac:dyDescent="0.3">
      <c r="A44" s="324" t="s">
        <v>54</v>
      </c>
      <c r="B44" s="325"/>
      <c r="C44" s="325"/>
      <c r="D44" s="326"/>
      <c r="E44" s="122">
        <v>0</v>
      </c>
      <c r="F44" s="39"/>
      <c r="G44" s="291"/>
      <c r="H44" s="324" t="s">
        <v>54</v>
      </c>
      <c r="I44" s="325"/>
      <c r="J44" s="326"/>
      <c r="K44" s="31">
        <v>0</v>
      </c>
      <c r="L44" s="115"/>
      <c r="M44" s="40">
        <f>E44+K44</f>
        <v>0</v>
      </c>
    </row>
    <row r="45" spans="1:13" s="20" customFormat="1" ht="15.75" customHeight="1" thickBot="1" x14ac:dyDescent="0.3">
      <c r="A45" s="327" t="s">
        <v>55</v>
      </c>
      <c r="B45" s="328"/>
      <c r="C45" s="328"/>
      <c r="D45" s="329"/>
      <c r="E45" s="75">
        <f>SUM(E41:E44)</f>
        <v>0</v>
      </c>
      <c r="F45" s="123" t="s">
        <v>24</v>
      </c>
      <c r="G45" s="293"/>
      <c r="H45" s="239" t="s">
        <v>55</v>
      </c>
      <c r="I45" s="107"/>
      <c r="J45" s="125"/>
      <c r="K45" s="75">
        <f>SUM(K41:K44)</f>
        <v>0</v>
      </c>
      <c r="L45" s="123" t="s">
        <v>24</v>
      </c>
      <c r="M45" s="110">
        <f>E45+K45</f>
        <v>0</v>
      </c>
    </row>
    <row r="46" spans="1:13" s="20" customFormat="1" ht="26.45" customHeight="1" thickBot="1" x14ac:dyDescent="0.3">
      <c r="A46" s="315" t="s">
        <v>56</v>
      </c>
      <c r="B46" s="316"/>
      <c r="C46" s="316"/>
      <c r="D46" s="317"/>
      <c r="E46" s="223" t="s">
        <v>19</v>
      </c>
      <c r="F46" s="126" t="s">
        <v>57</v>
      </c>
      <c r="G46" s="291"/>
      <c r="H46" s="318" t="s">
        <v>56</v>
      </c>
      <c r="I46" s="319"/>
      <c r="J46" s="320"/>
      <c r="K46" s="226" t="s">
        <v>36</v>
      </c>
      <c r="L46" s="127" t="s">
        <v>57</v>
      </c>
      <c r="M46" s="90"/>
    </row>
    <row r="47" spans="1:13" s="20" customFormat="1" ht="15.75" customHeight="1" thickBot="1" x14ac:dyDescent="0.3">
      <c r="A47" s="330" t="s">
        <v>58</v>
      </c>
      <c r="B47" s="331"/>
      <c r="C47" s="331"/>
      <c r="D47" s="332"/>
      <c r="E47" s="128">
        <v>0</v>
      </c>
      <c r="F47" s="104"/>
      <c r="G47" s="293"/>
      <c r="H47" s="333" t="s">
        <v>58</v>
      </c>
      <c r="I47" s="334"/>
      <c r="J47" s="335"/>
      <c r="K47" s="129">
        <v>0</v>
      </c>
      <c r="L47" s="104"/>
      <c r="M47" s="130">
        <f>E47+K47</f>
        <v>0</v>
      </c>
    </row>
    <row r="48" spans="1:13" s="20" customFormat="1" ht="24" customHeight="1" x14ac:dyDescent="0.25">
      <c r="A48" s="312" t="s">
        <v>59</v>
      </c>
      <c r="B48" s="313"/>
      <c r="C48" s="313"/>
      <c r="D48" s="314"/>
      <c r="E48" s="223" t="s">
        <v>19</v>
      </c>
      <c r="F48" s="131" t="s">
        <v>60</v>
      </c>
      <c r="G48" s="291"/>
      <c r="H48" s="312" t="s">
        <v>59</v>
      </c>
      <c r="I48" s="313"/>
      <c r="J48" s="314"/>
      <c r="K48" s="223" t="s">
        <v>36</v>
      </c>
      <c r="L48" s="132" t="s">
        <v>60</v>
      </c>
      <c r="M48" s="90"/>
    </row>
    <row r="49" spans="1:13" s="20" customFormat="1" ht="15" customHeight="1" x14ac:dyDescent="0.25">
      <c r="A49" s="324" t="s">
        <v>54</v>
      </c>
      <c r="B49" s="325"/>
      <c r="C49" s="325"/>
      <c r="D49" s="326"/>
      <c r="E49" s="31">
        <v>0</v>
      </c>
      <c r="F49" s="34"/>
      <c r="G49" s="291"/>
      <c r="H49" s="324" t="s">
        <v>54</v>
      </c>
      <c r="I49" s="325"/>
      <c r="J49" s="326"/>
      <c r="K49" s="31">
        <v>0</v>
      </c>
      <c r="L49" s="41"/>
      <c r="M49" s="40">
        <f>K49+E49</f>
        <v>0</v>
      </c>
    </row>
    <row r="50" spans="1:13" s="20" customFormat="1" ht="15" customHeight="1" thickBot="1" x14ac:dyDescent="0.3">
      <c r="A50" s="324" t="s">
        <v>54</v>
      </c>
      <c r="B50" s="325"/>
      <c r="C50" s="325"/>
      <c r="D50" s="326"/>
      <c r="E50" s="31">
        <v>0</v>
      </c>
      <c r="F50" s="115"/>
      <c r="G50" s="291"/>
      <c r="H50" s="324" t="s">
        <v>54</v>
      </c>
      <c r="I50" s="325"/>
      <c r="J50" s="326"/>
      <c r="K50" s="31">
        <v>0</v>
      </c>
      <c r="L50" s="115"/>
      <c r="M50" s="40">
        <f>E50+K50</f>
        <v>0</v>
      </c>
    </row>
    <row r="51" spans="1:13" ht="29.45" customHeight="1" thickBot="1" x14ac:dyDescent="0.3">
      <c r="A51" s="339" t="s">
        <v>61</v>
      </c>
      <c r="B51" s="340"/>
      <c r="C51" s="340"/>
      <c r="D51" s="340"/>
      <c r="E51" s="75">
        <f>SUM(E29,E37,E39,E45,E47,E50,E49)</f>
        <v>0</v>
      </c>
      <c r="F51" s="133" t="s">
        <v>62</v>
      </c>
      <c r="G51" s="291"/>
      <c r="H51" s="339" t="s">
        <v>63</v>
      </c>
      <c r="I51" s="340"/>
      <c r="J51" s="340"/>
      <c r="K51" s="75">
        <f>SUM(K29,K37,K38,K45,K47,K50,K49)</f>
        <v>0</v>
      </c>
      <c r="L51" s="133" t="s">
        <v>62</v>
      </c>
      <c r="M51" s="110">
        <f>E51+K51</f>
        <v>0</v>
      </c>
    </row>
    <row r="52" spans="1:13" ht="15.75" customHeight="1" thickBot="1" x14ac:dyDescent="0.3">
      <c r="A52" s="341" t="s">
        <v>64</v>
      </c>
      <c r="B52" s="342"/>
      <c r="C52" s="342"/>
      <c r="D52" s="343"/>
      <c r="E52" s="344">
        <f>E51-E39-E36-E41</f>
        <v>0</v>
      </c>
      <c r="F52" s="345"/>
      <c r="G52" s="291"/>
      <c r="H52" s="333" t="s">
        <v>64</v>
      </c>
      <c r="I52" s="334"/>
      <c r="J52" s="335"/>
      <c r="K52" s="346">
        <f>K51-K39-K36-K41</f>
        <v>0</v>
      </c>
      <c r="L52" s="345"/>
      <c r="M52" s="134">
        <f>E52+K52</f>
        <v>0</v>
      </c>
    </row>
    <row r="53" spans="1:13" s="139" customFormat="1" ht="27" customHeight="1" thickBot="1" x14ac:dyDescent="0.35">
      <c r="A53" s="347" t="s">
        <v>65</v>
      </c>
      <c r="B53" s="348"/>
      <c r="C53" s="349"/>
      <c r="D53" s="228">
        <v>0.55500000000000005</v>
      </c>
      <c r="E53" s="135">
        <f>D53*E52</f>
        <v>0</v>
      </c>
      <c r="F53" s="136" t="s">
        <v>66</v>
      </c>
      <c r="G53" s="291"/>
      <c r="H53" s="350" t="s">
        <v>65</v>
      </c>
      <c r="I53" s="351"/>
      <c r="J53" s="232">
        <f>D53</f>
        <v>0.55500000000000005</v>
      </c>
      <c r="K53" s="137">
        <f>ROUND(K52*$J$53,0)</f>
        <v>0</v>
      </c>
      <c r="L53" s="136" t="s">
        <v>66</v>
      </c>
      <c r="M53" s="138">
        <f>E53+K53</f>
        <v>0</v>
      </c>
    </row>
    <row r="54" spans="1:13" s="139" customFormat="1" ht="34.15" customHeight="1" thickTop="1" x14ac:dyDescent="0.3">
      <c r="A54" s="140"/>
      <c r="B54" s="141"/>
      <c r="C54" s="142"/>
      <c r="D54" s="142"/>
      <c r="E54" s="143"/>
      <c r="F54" s="144"/>
      <c r="G54" s="291"/>
      <c r="H54" s="352" t="s">
        <v>67</v>
      </c>
      <c r="I54" s="353"/>
      <c r="J54" s="354"/>
      <c r="K54" s="227" t="s">
        <v>68</v>
      </c>
      <c r="L54" s="145" t="s">
        <v>69</v>
      </c>
      <c r="M54" s="146"/>
    </row>
    <row r="55" spans="1:13" s="139" customFormat="1" ht="15" customHeight="1" x14ac:dyDescent="0.3">
      <c r="A55" s="147"/>
      <c r="B55" s="148"/>
      <c r="C55" s="149"/>
      <c r="D55" s="149"/>
      <c r="E55" s="81"/>
      <c r="F55" s="150"/>
      <c r="G55" s="291"/>
      <c r="H55" s="336" t="s">
        <v>70</v>
      </c>
      <c r="I55" s="337"/>
      <c r="J55" s="338"/>
      <c r="K55" s="31">
        <v>0</v>
      </c>
      <c r="L55" s="151"/>
      <c r="M55" s="152">
        <f>K55</f>
        <v>0</v>
      </c>
    </row>
    <row r="56" spans="1:13" s="139" customFormat="1" ht="15" customHeight="1" thickBot="1" x14ac:dyDescent="0.35">
      <c r="A56" s="147"/>
      <c r="B56" s="148"/>
      <c r="C56" s="149"/>
      <c r="D56" s="149"/>
      <c r="E56" s="81"/>
      <c r="F56" s="150"/>
      <c r="G56" s="291"/>
      <c r="H56" s="336" t="s">
        <v>70</v>
      </c>
      <c r="I56" s="337"/>
      <c r="J56" s="338"/>
      <c r="K56" s="31">
        <v>0</v>
      </c>
      <c r="L56" s="151"/>
      <c r="M56" s="152">
        <f>K56</f>
        <v>0</v>
      </c>
    </row>
    <row r="57" spans="1:13" ht="15" customHeight="1" thickBot="1" x14ac:dyDescent="0.3">
      <c r="A57" s="153"/>
      <c r="B57" s="154"/>
      <c r="C57" s="154"/>
      <c r="D57" s="154"/>
      <c r="E57" s="154"/>
      <c r="F57" s="155"/>
      <c r="G57" s="291"/>
      <c r="H57" s="339" t="s">
        <v>71</v>
      </c>
      <c r="I57" s="340"/>
      <c r="J57" s="355"/>
      <c r="K57" s="156">
        <f>K56+K55</f>
        <v>0</v>
      </c>
      <c r="L57" s="123" t="s">
        <v>24</v>
      </c>
      <c r="M57" s="110">
        <f>M56+M55</f>
        <v>0</v>
      </c>
    </row>
    <row r="58" spans="1:13" ht="19.5" thickBot="1" x14ac:dyDescent="0.35">
      <c r="A58" s="356" t="s">
        <v>72</v>
      </c>
      <c r="B58" s="357"/>
      <c r="C58" s="357"/>
      <c r="D58" s="357"/>
      <c r="E58" s="358">
        <f>E51+E53</f>
        <v>0</v>
      </c>
      <c r="F58" s="359"/>
      <c r="G58" s="293"/>
      <c r="H58" s="356" t="s">
        <v>73</v>
      </c>
      <c r="I58" s="357"/>
      <c r="J58" s="357"/>
      <c r="K58" s="360">
        <f>K51+K53+K57</f>
        <v>0</v>
      </c>
      <c r="L58" s="361"/>
      <c r="M58" s="240">
        <f>E58+K58</f>
        <v>0</v>
      </c>
    </row>
    <row r="60" spans="1:13" x14ac:dyDescent="0.25">
      <c r="G60" s="158"/>
      <c r="H60" s="159"/>
    </row>
    <row r="61" spans="1:13" x14ac:dyDescent="0.25">
      <c r="C61" s="161"/>
    </row>
  </sheetData>
  <mergeCells count="71">
    <mergeCell ref="A6:B6"/>
    <mergeCell ref="C6:M6"/>
    <mergeCell ref="A1:M1"/>
    <mergeCell ref="A2:M2"/>
    <mergeCell ref="C3:M3"/>
    <mergeCell ref="A4:B4"/>
    <mergeCell ref="C4:L4"/>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Summary</vt:lpstr>
      <vt:lpstr>Detail Budget Summary </vt:lpstr>
      <vt:lpstr>WSU</vt:lpstr>
      <vt:lpstr>WSU Outreach </vt:lpstr>
      <vt:lpstr>WSU Education</vt:lpstr>
      <vt:lpstr>University of Idaho</vt:lpstr>
      <vt:lpstr>Portland State</vt:lpstr>
      <vt:lpstr>University of Alaska</vt:lpstr>
      <vt:lpstr>UW</vt:lpstr>
      <vt:lpstr>'Portland State'!Print_Area</vt:lpstr>
      <vt:lpstr>'University of Alaska'!Print_Area</vt:lpstr>
      <vt:lpstr>'University of Idaho'!Print_Area</vt:lpstr>
      <vt:lpstr>UW!Print_Area</vt:lpstr>
      <vt:lpstr>WSU!Print_Area</vt:lpstr>
      <vt:lpstr>'WSU Education'!Print_Area</vt:lpstr>
      <vt:lpstr>'WSU Outreach '!Print_Area</vt:lpstr>
    </vt:vector>
  </TitlesOfParts>
  <Company>B01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Yarbrough</dc:creator>
  <cp:lastModifiedBy>Christina Yarbrough</cp:lastModifiedBy>
  <dcterms:created xsi:type="dcterms:W3CDTF">2018-03-16T19:53:35Z</dcterms:created>
  <dcterms:modified xsi:type="dcterms:W3CDTF">2024-11-22T19:52:18Z</dcterms:modified>
</cp:coreProperties>
</file>